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3500" activeTab="9"/>
  </bookViews>
  <sheets>
    <sheet name="Vanhat" sheetId="1" r:id="rId1"/>
    <sheet name="Kotkamills" sheetId="2" r:id="rId2"/>
    <sheet name="Kymi" sheetId="12" r:id="rId3"/>
    <sheet name="Sunila" sheetId="15" r:id="rId4"/>
    <sheet name="Kemi, Stora " sheetId="13" r:id="rId5"/>
    <sheet name="Varkaus" sheetId="14" r:id="rId6"/>
    <sheet name="Äänekoski" sheetId="16" r:id="rId7"/>
    <sheet name="Imatra" sheetId="3" r:id="rId8"/>
    <sheet name="Oulu" sheetId="5" r:id="rId9"/>
    <sheet name="Kemi, Botnia" sheetId="6" r:id="rId10"/>
    <sheet name="Kaukas" sheetId="7" r:id="rId11"/>
    <sheet name="Enocell" sheetId="8" r:id="rId12"/>
    <sheet name="Rauma" sheetId="9" r:id="rId13"/>
    <sheet name="Joutseno" sheetId="10" r:id="rId14"/>
    <sheet name="Wisaforest" sheetId="11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6" l="1"/>
  <c r="D25" i="16"/>
  <c r="D24" i="16"/>
  <c r="D23" i="16"/>
  <c r="D22" i="16"/>
  <c r="D20" i="16"/>
  <c r="D19" i="16"/>
  <c r="D18" i="16"/>
  <c r="D17" i="16"/>
  <c r="D15" i="16"/>
  <c r="D14" i="16"/>
  <c r="D13" i="16"/>
  <c r="D12" i="16"/>
  <c r="D11" i="16"/>
  <c r="E26" i="15"/>
  <c r="D26" i="15"/>
  <c r="E25" i="15"/>
  <c r="D25" i="15"/>
  <c r="E24" i="15"/>
  <c r="D24" i="15"/>
  <c r="E23" i="15"/>
  <c r="D23" i="15"/>
  <c r="E22" i="15"/>
  <c r="D22" i="15"/>
  <c r="E20" i="15"/>
  <c r="D20" i="15"/>
  <c r="E19" i="15"/>
  <c r="D19" i="15"/>
  <c r="E18" i="15"/>
  <c r="D18" i="15"/>
  <c r="E17" i="15"/>
  <c r="D17" i="15"/>
  <c r="E15" i="15"/>
  <c r="D15" i="15"/>
  <c r="E14" i="15"/>
  <c r="D14" i="15"/>
  <c r="E13" i="15"/>
  <c r="D13" i="15"/>
  <c r="E12" i="15"/>
  <c r="D12" i="15"/>
  <c r="E11" i="15"/>
  <c r="D11" i="15"/>
  <c r="D26" i="14"/>
  <c r="D25" i="14"/>
  <c r="D24" i="14"/>
  <c r="D23" i="14"/>
  <c r="D22" i="14"/>
  <c r="D20" i="14"/>
  <c r="D19" i="14"/>
  <c r="D18" i="14"/>
  <c r="D17" i="14"/>
  <c r="D15" i="14"/>
  <c r="D14" i="14"/>
  <c r="D13" i="14"/>
  <c r="D12" i="14"/>
  <c r="D11" i="14"/>
  <c r="D26" i="13"/>
  <c r="D25" i="13"/>
  <c r="D24" i="13"/>
  <c r="D23" i="13"/>
  <c r="D22" i="13"/>
  <c r="D20" i="13"/>
  <c r="D19" i="13"/>
  <c r="D18" i="13"/>
  <c r="D17" i="13"/>
  <c r="D15" i="13"/>
  <c r="D14" i="13"/>
  <c r="D13" i="13"/>
  <c r="D12" i="13"/>
  <c r="D11" i="13"/>
  <c r="E26" i="12"/>
  <c r="D26" i="12"/>
  <c r="E25" i="12"/>
  <c r="D25" i="12"/>
  <c r="E24" i="12"/>
  <c r="D24" i="12"/>
  <c r="E23" i="12"/>
  <c r="D23" i="12"/>
  <c r="E22" i="12"/>
  <c r="D22" i="12"/>
  <c r="E20" i="12"/>
  <c r="D20" i="12"/>
  <c r="E19" i="12"/>
  <c r="D19" i="12"/>
  <c r="E18" i="12"/>
  <c r="D18" i="12"/>
  <c r="E17" i="12"/>
  <c r="D17" i="12"/>
  <c r="E15" i="12"/>
  <c r="D15" i="12"/>
  <c r="E14" i="12"/>
  <c r="D14" i="12"/>
  <c r="E13" i="12"/>
  <c r="D13" i="12"/>
  <c r="E12" i="12"/>
  <c r="D12" i="12"/>
  <c r="E11" i="12"/>
  <c r="D11" i="12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26" i="9"/>
  <c r="D25" i="9"/>
  <c r="D24" i="9"/>
  <c r="D23" i="9"/>
  <c r="D22" i="9"/>
  <c r="D20" i="9"/>
  <c r="D19" i="9"/>
  <c r="D18" i="9"/>
  <c r="D17" i="9"/>
  <c r="D15" i="9"/>
  <c r="D14" i="9"/>
  <c r="D13" i="9"/>
  <c r="D12" i="9"/>
  <c r="D11" i="9"/>
  <c r="D26" i="8"/>
  <c r="D25" i="8"/>
  <c r="D24" i="8"/>
  <c r="D23" i="8"/>
  <c r="D22" i="8"/>
  <c r="D20" i="8"/>
  <c r="D19" i="8"/>
  <c r="D18" i="8"/>
  <c r="D17" i="8"/>
  <c r="D15" i="8"/>
  <c r="D14" i="8"/>
  <c r="D13" i="8"/>
  <c r="D12" i="8"/>
  <c r="D11" i="8"/>
  <c r="D26" i="7"/>
  <c r="D25" i="7"/>
  <c r="D24" i="7"/>
  <c r="D23" i="7"/>
  <c r="D22" i="7"/>
  <c r="D20" i="7"/>
  <c r="D19" i="7"/>
  <c r="D18" i="7"/>
  <c r="D17" i="7"/>
  <c r="D15" i="7"/>
  <c r="D14" i="7"/>
  <c r="D13" i="7"/>
  <c r="D12" i="7"/>
  <c r="D11" i="7"/>
  <c r="D26" i="6"/>
  <c r="D25" i="6"/>
  <c r="D24" i="6"/>
  <c r="D23" i="6"/>
  <c r="D22" i="6"/>
  <c r="D20" i="6"/>
  <c r="D19" i="6"/>
  <c r="D18" i="6"/>
  <c r="D17" i="6"/>
  <c r="D15" i="6"/>
  <c r="D14" i="6"/>
  <c r="D13" i="6"/>
  <c r="D12" i="6"/>
  <c r="D11" i="6"/>
  <c r="D26" i="5"/>
  <c r="D25" i="5"/>
  <c r="D24" i="5"/>
  <c r="D23" i="5"/>
  <c r="D22" i="5"/>
  <c r="D20" i="5"/>
  <c r="D19" i="5"/>
  <c r="D18" i="5"/>
  <c r="D17" i="5"/>
  <c r="D15" i="5"/>
  <c r="D14" i="5"/>
  <c r="D13" i="5"/>
  <c r="D12" i="5"/>
  <c r="D11" i="5"/>
  <c r="D26" i="3"/>
  <c r="D25" i="3"/>
  <c r="D24" i="3"/>
  <c r="D23" i="3"/>
  <c r="D22" i="3"/>
  <c r="D20" i="3"/>
  <c r="D19" i="3"/>
  <c r="D18" i="3"/>
  <c r="D17" i="3"/>
  <c r="D15" i="3"/>
  <c r="D14" i="3"/>
  <c r="D13" i="3"/>
  <c r="D12" i="3"/>
  <c r="D11" i="3"/>
  <c r="D26" i="2"/>
  <c r="D25" i="2"/>
  <c r="D24" i="2"/>
  <c r="D23" i="2"/>
  <c r="D22" i="2"/>
  <c r="D20" i="2"/>
  <c r="D19" i="2"/>
  <c r="D18" i="2"/>
  <c r="D17" i="2"/>
  <c r="D15" i="2"/>
  <c r="D14" i="2"/>
  <c r="D13" i="2"/>
  <c r="D12" i="2"/>
  <c r="D11" i="2"/>
  <c r="D19" i="1" l="1"/>
  <c r="E19" i="1" s="1"/>
  <c r="G19" i="1" s="1"/>
  <c r="I19" i="1" s="1"/>
  <c r="F19" i="1" s="1"/>
  <c r="J19" i="1" s="1"/>
  <c r="K19" i="1" s="1"/>
  <c r="L19" i="1" s="1"/>
  <c r="M19" i="1" s="1"/>
  <c r="N19" i="1" s="1"/>
  <c r="H19" i="1" s="1"/>
  <c r="P19" i="1" s="1"/>
  <c r="Q19" i="1" s="1"/>
  <c r="R19" i="1" s="1"/>
  <c r="S19" i="1" s="1"/>
  <c r="O19" i="1" s="1"/>
  <c r="T19" i="1" s="1"/>
  <c r="U19" i="1" s="1"/>
  <c r="V19" i="1" s="1"/>
  <c r="D15" i="1"/>
  <c r="E15" i="1" s="1"/>
  <c r="G15" i="1" s="1"/>
  <c r="I15" i="1" s="1"/>
  <c r="F15" i="1" s="1"/>
  <c r="J15" i="1" s="1"/>
  <c r="K15" i="1" s="1"/>
  <c r="L15" i="1" s="1"/>
  <c r="M15" i="1" s="1"/>
  <c r="N15" i="1" s="1"/>
  <c r="H15" i="1" s="1"/>
  <c r="P15" i="1" s="1"/>
  <c r="Q15" i="1" s="1"/>
  <c r="R15" i="1" s="1"/>
  <c r="S15" i="1" s="1"/>
  <c r="O15" i="1" s="1"/>
  <c r="T15" i="1" s="1"/>
  <c r="U15" i="1" s="1"/>
  <c r="V15" i="1" s="1"/>
  <c r="V12" i="1"/>
  <c r="U12" i="1"/>
  <c r="T12" i="1"/>
  <c r="O12" i="1"/>
  <c r="S12" i="1"/>
  <c r="R12" i="1"/>
  <c r="Q12" i="1"/>
  <c r="P12" i="1"/>
  <c r="H12" i="1"/>
  <c r="N12" i="1"/>
  <c r="M12" i="1"/>
  <c r="L12" i="1"/>
  <c r="K12" i="1"/>
  <c r="J12" i="1"/>
  <c r="F12" i="1"/>
  <c r="I12" i="1"/>
  <c r="G12" i="1"/>
  <c r="E12" i="1"/>
  <c r="D12" i="1"/>
</calcChain>
</file>

<file path=xl/sharedStrings.xml><?xml version="1.0" encoding="utf-8"?>
<sst xmlns="http://schemas.openxmlformats.org/spreadsheetml/2006/main" count="1218" uniqueCount="161">
  <si>
    <t>Käynnistysvuosi</t>
  </si>
  <si>
    <t>Ikä</t>
  </si>
  <si>
    <t>Tulipesän leveys [m]</t>
  </si>
  <si>
    <t>Tulipesän syvyys [m]</t>
  </si>
  <si>
    <t>Tulipesän korkeus nokalle[m]</t>
  </si>
  <si>
    <t>Pohjan ala [m2]</t>
  </si>
  <si>
    <t>Dimensioton korkeus</t>
  </si>
  <si>
    <t>Lipeän poltto normaali [t ka/d]</t>
  </si>
  <si>
    <t>summa</t>
  </si>
  <si>
    <t>Alkuperäinen teho, tka/d</t>
  </si>
  <si>
    <t>Teholisäys</t>
  </si>
  <si>
    <t>Lipeän poltto maksimi [t ka/d]</t>
  </si>
  <si>
    <t>Höyryn virtaus [kg/s]</t>
  </si>
  <si>
    <t>Höyryn paine [bar]</t>
  </si>
  <si>
    <t>Höyryn lämpötila [C]</t>
  </si>
  <si>
    <t>N</t>
  </si>
  <si>
    <t>Laminating Papers</t>
  </si>
  <si>
    <t>G</t>
  </si>
  <si>
    <t>Kymi SK1</t>
  </si>
  <si>
    <t>A</t>
  </si>
  <si>
    <t>Sunila SK10</t>
  </si>
  <si>
    <t>S</t>
  </si>
  <si>
    <t>Kemijärvi</t>
  </si>
  <si>
    <t>H</t>
  </si>
  <si>
    <t>Kymi SK2</t>
  </si>
  <si>
    <t>M</t>
  </si>
  <si>
    <t xml:space="preserve">Kemi, Stora Enso </t>
  </si>
  <si>
    <t>Q</t>
  </si>
  <si>
    <t>Kaskinen</t>
  </si>
  <si>
    <t>P</t>
  </si>
  <si>
    <t>Varkaus</t>
  </si>
  <si>
    <t>I</t>
  </si>
  <si>
    <t xml:space="preserve">Äänekoski </t>
  </si>
  <si>
    <t>D</t>
  </si>
  <si>
    <t>Kaukopää SK5</t>
  </si>
  <si>
    <t>B</t>
  </si>
  <si>
    <t>Sunila SK11</t>
  </si>
  <si>
    <t>L</t>
  </si>
  <si>
    <t>Oulu</t>
  </si>
  <si>
    <t>K</t>
  </si>
  <si>
    <t>Kemi, Botnia</t>
  </si>
  <si>
    <t>C</t>
  </si>
  <si>
    <t xml:space="preserve">Kaukas </t>
  </si>
  <si>
    <t>R</t>
  </si>
  <si>
    <t>Enocell</t>
  </si>
  <si>
    <t>E</t>
  </si>
  <si>
    <t>Kaukopää SK6</t>
  </si>
  <si>
    <t>J</t>
  </si>
  <si>
    <t xml:space="preserve">Rauma </t>
  </si>
  <si>
    <t>F</t>
  </si>
  <si>
    <t xml:space="preserve">Joutseno </t>
  </si>
  <si>
    <t>O</t>
  </si>
  <si>
    <t>Wisaforest</t>
  </si>
  <si>
    <t>ML-luiva-aine%</t>
  </si>
  <si>
    <t>Production 2004 Adt</t>
  </si>
  <si>
    <t>SO2 [kg/ADt]</t>
  </si>
  <si>
    <t>NOx [kg/ADt]</t>
  </si>
  <si>
    <t>Pöly [kg/ADt]</t>
  </si>
  <si>
    <t>TRS [kg/ADt]</t>
  </si>
  <si>
    <t>NOx [tNO2/a]</t>
  </si>
  <si>
    <t>SO2 [t/a]</t>
  </si>
  <si>
    <t>TRS [tS/a]</t>
  </si>
  <si>
    <t>CO2 fossil</t>
  </si>
  <si>
    <t>Pöly [t/a]</t>
  </si>
  <si>
    <t>kuiva-aine</t>
  </si>
  <si>
    <t>Stora Enso, Varkaus</t>
  </si>
  <si>
    <t>UPM Kaukas, Lappeenranta</t>
  </si>
  <si>
    <t>Sunila Oy, Kotka</t>
  </si>
  <si>
    <t>Metsä-Botnia, Kaskinen</t>
  </si>
  <si>
    <t>Metsä-Botnia, Kemi</t>
  </si>
  <si>
    <t>Metsä-Botnia, Äänekoski</t>
  </si>
  <si>
    <t>Stora Enso Kaukopää, Imatra</t>
  </si>
  <si>
    <t>UPM Kymi, Kuusankoski</t>
  </si>
  <si>
    <t>Wisaforest, Pietarsaari</t>
  </si>
  <si>
    <t>Metsä-Botnia, Joutseno</t>
  </si>
  <si>
    <t xml:space="preserve">Stora Enso, Kemi </t>
  </si>
  <si>
    <t>Metsä-Botnia, Rauma</t>
  </si>
  <si>
    <t>Stora Enso, Kemijärvi</t>
  </si>
  <si>
    <t>Stora Enso, Oulu</t>
  </si>
  <si>
    <t>Laminating-Papers, Kotka</t>
  </si>
  <si>
    <t>SO2 [mg/Nm3]</t>
  </si>
  <si>
    <t>NOx [mg/Nm3]</t>
  </si>
  <si>
    <t>Pöly [mg/Nm3]</t>
  </si>
  <si>
    <t>TRS [mg/Nm3]</t>
  </si>
  <si>
    <t>happi %</t>
  </si>
  <si>
    <t>Reduktio</t>
  </si>
  <si>
    <t>Tukkeutumisongelmia</t>
  </si>
  <si>
    <t>ei</t>
  </si>
  <si>
    <t>92-95</t>
  </si>
  <si>
    <t>96-98</t>
  </si>
  <si>
    <t xml:space="preserve">kovalla poltolla, eko 2 sisäänmeno, parin kk:n välein </t>
  </si>
  <si>
    <t>90-93</t>
  </si>
  <si>
    <t>tert. tulistin, eko 2 sisäänmeno, pari kertaa/vuosi</t>
  </si>
  <si>
    <t>havu 96, koivu 90</t>
  </si>
  <si>
    <t>keittopinta,ekot,sähkösuodatin</t>
  </si>
  <si>
    <t>Kemi, Stora Enso</t>
  </si>
  <si>
    <t>95-96</t>
  </si>
  <si>
    <t xml:space="preserve">primääritulistin suurilla kuormilla, </t>
  </si>
  <si>
    <t>tulistimet,eko2</t>
  </si>
  <si>
    <t>88-93</t>
  </si>
  <si>
    <t>95-97</t>
  </si>
  <si>
    <t>Polttolipeän HHV [MJ/kg k.a.]</t>
  </si>
  <si>
    <t>Jako</t>
  </si>
  <si>
    <t>Primary</t>
  </si>
  <si>
    <t>Secondary</t>
  </si>
  <si>
    <t>Tertiary</t>
  </si>
  <si>
    <t>Paineet</t>
  </si>
  <si>
    <t>Primary[kPa]</t>
  </si>
  <si>
    <t>Secondary [kPa]</t>
  </si>
  <si>
    <t>Tertiary [kPa]</t>
  </si>
  <si>
    <t>Lämpötila</t>
  </si>
  <si>
    <t>Primary [C]</t>
  </si>
  <si>
    <t>Secondary [C]</t>
  </si>
  <si>
    <t>Tertiary [oC]</t>
  </si>
  <si>
    <t>Kemi, Botnia havu</t>
  </si>
  <si>
    <t>Kemi, Stora Enso havu</t>
  </si>
  <si>
    <t>Oulu havu</t>
  </si>
  <si>
    <t>Äänekoski havu</t>
  </si>
  <si>
    <t>Puunkäyttö Havu/Koivu %</t>
  </si>
  <si>
    <t>40/60</t>
  </si>
  <si>
    <t>50/50</t>
  </si>
  <si>
    <t>100/0</t>
  </si>
  <si>
    <t>65/35</t>
  </si>
  <si>
    <t>35/65 (10-15 euca)</t>
  </si>
  <si>
    <t>45/55</t>
  </si>
  <si>
    <t>60/40</t>
  </si>
  <si>
    <t>BPR</t>
  </si>
  <si>
    <t>kieh.piste [C]</t>
  </si>
  <si>
    <t>Ruiskutuspaine [bar]</t>
  </si>
  <si>
    <t>Ruiskutuslämpötila [C]</t>
  </si>
  <si>
    <t>Ero kieh. pisteeseen havu,seka/koivu [C]</t>
  </si>
  <si>
    <t>Korkeus pohjasta [m]</t>
  </si>
  <si>
    <t>Koko d [mm]</t>
  </si>
  <si>
    <t>aukon kork. h [mm]</t>
  </si>
  <si>
    <t>Lusikan kulma</t>
  </si>
  <si>
    <t>Ruiskujen paikat/käytössä</t>
  </si>
  <si>
    <t>1-3/seinä, 12 yht.</t>
  </si>
  <si>
    <t>1/seinä, 4 yht.</t>
  </si>
  <si>
    <t>1-2 etu/taka, 1-3 sivu, 8 yht.</t>
  </si>
  <si>
    <t>1-2/sivuseinä, 4 yht.</t>
  </si>
  <si>
    <t>2/seinä, 8 yht.</t>
  </si>
  <si>
    <t>2 etu, 3 taka, 2 sivut, 9 yht.</t>
  </si>
  <si>
    <t>1-3 etu/taka, 1 sivu, 8 yht.</t>
  </si>
  <si>
    <t>1-2 etu/taka, 1 sivus. 6 yht.</t>
  </si>
  <si>
    <t>1-3/seinä, 8-10 yht.</t>
  </si>
  <si>
    <t>yhdyshenkilö</t>
  </si>
  <si>
    <t>osoite</t>
  </si>
  <si>
    <t>Perusdata, kattila</t>
  </si>
  <si>
    <t>Ruiskutus</t>
  </si>
  <si>
    <t>Ilmat</t>
  </si>
  <si>
    <t>Ajotulokset</t>
  </si>
  <si>
    <t>Kotkamills</t>
  </si>
  <si>
    <t>Uusidata</t>
  </si>
  <si>
    <t>Havu</t>
  </si>
  <si>
    <t>Seka</t>
  </si>
  <si>
    <t>Koivu</t>
  </si>
  <si>
    <t>Uusidata, SK10</t>
  </si>
  <si>
    <t>Uusidata, SK11</t>
  </si>
  <si>
    <t>Uusidata, SK6</t>
  </si>
  <si>
    <t>Uusidata, SK5</t>
  </si>
  <si>
    <t>ML-kuiva-aine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</si>
</sst>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77</xdr:row>
      <xdr:rowOff>0</xdr:rowOff>
    </xdr:from>
    <xdr:to>
      <xdr:col>12</xdr:col>
      <xdr:colOff>317640</xdr:colOff>
      <xdr:row>100</xdr:row>
      <xdr:rowOff>160414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4668500"/>
          <a:ext cx="7480440" cy="4541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V74"/>
  <sheetViews>
    <sheetView topLeftCell="A79" workbookViewId="0">
      <selection activeCell="P82" sqref="P82"/>
    </sheetView>
  </sheetViews>
  <sheetFormatPr defaultRowHeight="15" x14ac:dyDescent="0.25"/>
  <cols>
    <col min="3" max="3" width="25.140625" customWidth="1"/>
  </cols>
  <sheetData>
    <row r="4" spans="3:22" x14ac:dyDescent="0.25">
      <c r="D4" t="s">
        <v>15</v>
      </c>
      <c r="E4" t="s">
        <v>17</v>
      </c>
      <c r="F4" t="s">
        <v>23</v>
      </c>
      <c r="G4" t="s">
        <v>19</v>
      </c>
      <c r="H4" t="s">
        <v>35</v>
      </c>
      <c r="I4" t="s">
        <v>21</v>
      </c>
      <c r="J4" t="s">
        <v>25</v>
      </c>
      <c r="K4" t="s">
        <v>27</v>
      </c>
      <c r="L4" t="s">
        <v>29</v>
      </c>
      <c r="M4" t="s">
        <v>31</v>
      </c>
      <c r="N4" t="s">
        <v>33</v>
      </c>
      <c r="O4" t="s">
        <v>45</v>
      </c>
      <c r="P4" t="s">
        <v>37</v>
      </c>
      <c r="Q4" t="s">
        <v>39</v>
      </c>
      <c r="R4" t="s">
        <v>41</v>
      </c>
      <c r="S4" t="s">
        <v>43</v>
      </c>
      <c r="T4" t="s">
        <v>47</v>
      </c>
      <c r="U4" t="s">
        <v>49</v>
      </c>
      <c r="V4" t="s">
        <v>51</v>
      </c>
    </row>
    <row r="5" spans="3:22" x14ac:dyDescent="0.25">
      <c r="D5" t="s">
        <v>16</v>
      </c>
      <c r="E5" t="s">
        <v>18</v>
      </c>
      <c r="F5" t="s">
        <v>24</v>
      </c>
      <c r="G5" t="s">
        <v>20</v>
      </c>
      <c r="H5" t="s">
        <v>36</v>
      </c>
      <c r="I5" t="s">
        <v>22</v>
      </c>
      <c r="J5" t="s">
        <v>26</v>
      </c>
      <c r="K5" t="s">
        <v>28</v>
      </c>
      <c r="L5" t="s">
        <v>30</v>
      </c>
      <c r="M5" t="s">
        <v>32</v>
      </c>
      <c r="N5" t="s">
        <v>34</v>
      </c>
      <c r="O5" t="s">
        <v>46</v>
      </c>
      <c r="P5" t="s">
        <v>38</v>
      </c>
      <c r="Q5" t="s">
        <v>40</v>
      </c>
      <c r="R5" t="s">
        <v>42</v>
      </c>
      <c r="S5" t="s">
        <v>44</v>
      </c>
      <c r="T5" t="s">
        <v>48</v>
      </c>
      <c r="U5" t="s">
        <v>50</v>
      </c>
      <c r="V5" t="s">
        <v>52</v>
      </c>
    </row>
    <row r="6" spans="3:22" x14ac:dyDescent="0.25">
      <c r="C6" t="s">
        <v>0</v>
      </c>
      <c r="D6">
        <v>1957</v>
      </c>
      <c r="E6">
        <v>1963</v>
      </c>
      <c r="F6">
        <v>1976</v>
      </c>
      <c r="G6">
        <v>1965</v>
      </c>
      <c r="H6">
        <v>1988</v>
      </c>
      <c r="I6">
        <v>1968</v>
      </c>
      <c r="J6">
        <v>1977</v>
      </c>
      <c r="K6">
        <v>1977</v>
      </c>
      <c r="L6">
        <v>1980</v>
      </c>
      <c r="M6">
        <v>1985</v>
      </c>
      <c r="N6">
        <v>1987</v>
      </c>
      <c r="O6">
        <v>1992</v>
      </c>
      <c r="P6">
        <v>1988</v>
      </c>
      <c r="Q6">
        <v>1990</v>
      </c>
      <c r="R6">
        <v>1991</v>
      </c>
      <c r="S6">
        <v>1992</v>
      </c>
      <c r="T6">
        <v>1996</v>
      </c>
      <c r="U6">
        <v>1998</v>
      </c>
      <c r="V6">
        <v>2004</v>
      </c>
    </row>
    <row r="7" spans="3:22" x14ac:dyDescent="0.25">
      <c r="C7" t="s">
        <v>1</v>
      </c>
      <c r="D7">
        <v>47</v>
      </c>
      <c r="E7">
        <v>41</v>
      </c>
      <c r="F7">
        <v>28</v>
      </c>
      <c r="G7">
        <v>39</v>
      </c>
      <c r="H7">
        <v>16</v>
      </c>
      <c r="I7">
        <v>36</v>
      </c>
      <c r="J7">
        <v>27</v>
      </c>
      <c r="K7">
        <v>27</v>
      </c>
      <c r="L7">
        <v>24</v>
      </c>
      <c r="M7">
        <v>19</v>
      </c>
      <c r="N7">
        <v>17</v>
      </c>
      <c r="O7">
        <v>12</v>
      </c>
      <c r="P7">
        <v>16</v>
      </c>
      <c r="Q7">
        <v>14</v>
      </c>
      <c r="R7">
        <v>13</v>
      </c>
      <c r="S7">
        <v>12</v>
      </c>
      <c r="T7">
        <v>8</v>
      </c>
      <c r="U7">
        <v>6</v>
      </c>
      <c r="V7">
        <v>0</v>
      </c>
    </row>
    <row r="8" spans="3:22" x14ac:dyDescent="0.25">
      <c r="C8" t="s">
        <v>2</v>
      </c>
      <c r="D8">
        <v>6.5</v>
      </c>
      <c r="E8">
        <v>6.8</v>
      </c>
      <c r="F8">
        <v>10.3</v>
      </c>
      <c r="G8">
        <v>7.6</v>
      </c>
      <c r="H8">
        <v>8</v>
      </c>
      <c r="I8">
        <v>9.9459999999999997</v>
      </c>
      <c r="J8">
        <v>9.9</v>
      </c>
      <c r="K8">
        <v>10.039999999999999</v>
      </c>
      <c r="L8">
        <v>7.4379999999999997</v>
      </c>
      <c r="M8">
        <v>10.9</v>
      </c>
      <c r="N8">
        <v>10.1</v>
      </c>
      <c r="O8">
        <v>13.7</v>
      </c>
      <c r="P8">
        <v>10.1</v>
      </c>
      <c r="Q8">
        <v>12.6</v>
      </c>
      <c r="R8">
        <v>12.4</v>
      </c>
      <c r="S8">
        <v>12.571999999999999</v>
      </c>
      <c r="T8">
        <v>12.6</v>
      </c>
      <c r="U8">
        <v>12.5</v>
      </c>
      <c r="V8">
        <v>14.404</v>
      </c>
    </row>
    <row r="9" spans="3:22" x14ac:dyDescent="0.25">
      <c r="C9" t="s">
        <v>3</v>
      </c>
      <c r="D9">
        <v>6.9</v>
      </c>
      <c r="E9">
        <v>6.4</v>
      </c>
      <c r="F9">
        <v>10.8</v>
      </c>
      <c r="G9">
        <v>7.6</v>
      </c>
      <c r="H9">
        <v>8</v>
      </c>
      <c r="I9">
        <v>7.59</v>
      </c>
      <c r="J9">
        <v>9.9</v>
      </c>
      <c r="K9">
        <v>10.378</v>
      </c>
      <c r="L9">
        <v>6.43</v>
      </c>
      <c r="M9">
        <v>10.8</v>
      </c>
      <c r="N9">
        <v>10.4</v>
      </c>
      <c r="O9">
        <v>13.3</v>
      </c>
      <c r="P9">
        <v>10.4</v>
      </c>
      <c r="Q9">
        <v>11.8</v>
      </c>
      <c r="R9">
        <v>12.8</v>
      </c>
      <c r="S9">
        <v>11.819000000000001</v>
      </c>
      <c r="T9">
        <v>12.6</v>
      </c>
      <c r="U9">
        <v>13.3</v>
      </c>
      <c r="V9">
        <v>15.593999999999999</v>
      </c>
    </row>
    <row r="10" spans="3:22" x14ac:dyDescent="0.25">
      <c r="C10" t="s">
        <v>4</v>
      </c>
      <c r="D10">
        <v>17</v>
      </c>
      <c r="E10">
        <v>19</v>
      </c>
      <c r="F10">
        <v>29</v>
      </c>
      <c r="G10">
        <v>15.5</v>
      </c>
      <c r="H10">
        <v>18</v>
      </c>
      <c r="I10">
        <v>19.329999999999998</v>
      </c>
      <c r="J10">
        <v>23</v>
      </c>
      <c r="K10">
        <v>27</v>
      </c>
      <c r="L10">
        <v>22.2</v>
      </c>
      <c r="M10">
        <v>31.6</v>
      </c>
      <c r="N10">
        <v>27.6</v>
      </c>
      <c r="O10">
        <v>40.700000000000003</v>
      </c>
      <c r="P10">
        <v>27.8</v>
      </c>
      <c r="Q10">
        <v>31.5</v>
      </c>
      <c r="R10">
        <v>35.6</v>
      </c>
      <c r="S10">
        <v>37.4</v>
      </c>
      <c r="T10">
        <v>38.5</v>
      </c>
      <c r="U10">
        <v>36.5</v>
      </c>
      <c r="V10">
        <v>41</v>
      </c>
    </row>
    <row r="11" spans="3:22" x14ac:dyDescent="0.25">
      <c r="C11" t="s">
        <v>5</v>
      </c>
      <c r="D11">
        <v>44.9</v>
      </c>
      <c r="E11">
        <v>48</v>
      </c>
      <c r="F11">
        <v>111.2</v>
      </c>
      <c r="G11">
        <v>57.8</v>
      </c>
      <c r="H11">
        <v>64</v>
      </c>
      <c r="I11">
        <v>75.490139999999997</v>
      </c>
      <c r="J11">
        <v>98</v>
      </c>
      <c r="K11">
        <v>104.19511999999999</v>
      </c>
      <c r="L11">
        <v>47.826339999999995</v>
      </c>
      <c r="M11">
        <v>117.5</v>
      </c>
      <c r="N11">
        <v>105.1</v>
      </c>
      <c r="O11">
        <v>182.9</v>
      </c>
      <c r="P11">
        <v>105.1</v>
      </c>
      <c r="Q11">
        <v>148.6</v>
      </c>
      <c r="R11">
        <v>159</v>
      </c>
      <c r="S11">
        <v>148.58846800000001</v>
      </c>
      <c r="T11">
        <v>158</v>
      </c>
      <c r="U11">
        <v>166.8</v>
      </c>
      <c r="V11">
        <v>224.61597599999999</v>
      </c>
    </row>
    <row r="12" spans="3:22" x14ac:dyDescent="0.25">
      <c r="C12" t="s">
        <v>6</v>
      </c>
      <c r="D12" s="1">
        <f>D10/SQRT(D11)</f>
        <v>2.5370308654945766</v>
      </c>
      <c r="E12" s="1">
        <f>E10/SQRT(E11)</f>
        <v>2.7424137786507226</v>
      </c>
      <c r="F12" s="1">
        <f>F10/SQRT(F11)</f>
        <v>2.7500817515644456</v>
      </c>
      <c r="G12" s="1">
        <f t="shared" ref="G12:V12" si="0">G10/SQRT(G11)</f>
        <v>2.0387678618380436</v>
      </c>
      <c r="H12" s="1">
        <f>H10/SQRT(H11)</f>
        <v>2.25</v>
      </c>
      <c r="I12" s="1">
        <f>I10/SQRT(I11)</f>
        <v>2.2247782936946909</v>
      </c>
      <c r="J12" s="1">
        <f t="shared" si="0"/>
        <v>2.3233508524700848</v>
      </c>
      <c r="K12" s="1">
        <f t="shared" si="0"/>
        <v>2.6450876913753421</v>
      </c>
      <c r="L12" s="1">
        <f t="shared" si="0"/>
        <v>3.2101062041578059</v>
      </c>
      <c r="M12" s="1">
        <f t="shared" si="0"/>
        <v>2.9151986173712769</v>
      </c>
      <c r="N12" s="1">
        <f t="shared" si="0"/>
        <v>2.6922025052380953</v>
      </c>
      <c r="O12" s="1">
        <f>O10/SQRT(O11)</f>
        <v>3.0094529400473702</v>
      </c>
      <c r="P12" s="1">
        <f t="shared" si="0"/>
        <v>2.7117112190441683</v>
      </c>
      <c r="Q12" s="1">
        <f t="shared" si="0"/>
        <v>2.5840514060114645</v>
      </c>
      <c r="R12" s="1">
        <f t="shared" si="0"/>
        <v>2.8232636451565933</v>
      </c>
      <c r="S12" s="1">
        <f t="shared" si="0"/>
        <v>3.0681673898379427</v>
      </c>
      <c r="T12" s="1">
        <f t="shared" si="0"/>
        <v>3.0628955440765604</v>
      </c>
      <c r="U12" s="1">
        <f t="shared" si="0"/>
        <v>2.826147609688956</v>
      </c>
      <c r="V12" s="1">
        <f t="shared" si="0"/>
        <v>2.7356689137108812</v>
      </c>
    </row>
    <row r="13" spans="3:22" x14ac:dyDescent="0.25">
      <c r="C13" t="s">
        <v>53</v>
      </c>
      <c r="D13">
        <v>75</v>
      </c>
      <c r="E13">
        <v>77</v>
      </c>
      <c r="F13">
        <v>77</v>
      </c>
      <c r="G13">
        <v>80</v>
      </c>
      <c r="H13">
        <v>80</v>
      </c>
      <c r="I13">
        <v>73</v>
      </c>
      <c r="J13">
        <v>80</v>
      </c>
      <c r="K13">
        <v>76</v>
      </c>
      <c r="L13">
        <v>74.8</v>
      </c>
      <c r="M13">
        <v>77</v>
      </c>
      <c r="N13">
        <v>74</v>
      </c>
      <c r="O13">
        <v>74</v>
      </c>
      <c r="P13">
        <v>70</v>
      </c>
      <c r="Q13">
        <v>82</v>
      </c>
      <c r="R13">
        <v>80</v>
      </c>
      <c r="S13">
        <v>74</v>
      </c>
      <c r="T13">
        <v>78</v>
      </c>
      <c r="U13">
        <v>80</v>
      </c>
      <c r="V13">
        <v>83.5</v>
      </c>
    </row>
    <row r="14" spans="3:22" x14ac:dyDescent="0.25">
      <c r="C14" t="s">
        <v>7</v>
      </c>
      <c r="D14">
        <v>600</v>
      </c>
      <c r="E14">
        <v>800</v>
      </c>
      <c r="F14">
        <v>1400</v>
      </c>
      <c r="G14">
        <v>820</v>
      </c>
      <c r="H14">
        <v>1150</v>
      </c>
      <c r="I14">
        <v>1100</v>
      </c>
      <c r="J14">
        <v>1850</v>
      </c>
      <c r="K14">
        <v>1800</v>
      </c>
      <c r="L14">
        <v>950</v>
      </c>
      <c r="M14">
        <v>2450</v>
      </c>
      <c r="N14">
        <v>1500</v>
      </c>
      <c r="O14">
        <v>2800</v>
      </c>
      <c r="P14">
        <v>1800</v>
      </c>
      <c r="Q14">
        <v>2800</v>
      </c>
      <c r="R14">
        <v>3750</v>
      </c>
      <c r="S14">
        <v>2800</v>
      </c>
      <c r="T14">
        <v>3000</v>
      </c>
      <c r="U14">
        <v>3150</v>
      </c>
      <c r="V14">
        <v>3150</v>
      </c>
    </row>
    <row r="15" spans="3:22" x14ac:dyDescent="0.25">
      <c r="C15" t="s">
        <v>8</v>
      </c>
      <c r="D15" s="2">
        <f>D14</f>
        <v>600</v>
      </c>
      <c r="E15" s="2">
        <f>D15+E14</f>
        <v>1400</v>
      </c>
      <c r="F15" s="2">
        <f>I15+F14</f>
        <v>4720</v>
      </c>
      <c r="G15" s="2">
        <f>E15+G14</f>
        <v>2220</v>
      </c>
      <c r="H15" s="2">
        <f>N15+H14</f>
        <v>14420</v>
      </c>
      <c r="I15" s="2">
        <f>G15+I14</f>
        <v>3320</v>
      </c>
      <c r="J15" s="2">
        <f>F15+J14</f>
        <v>6570</v>
      </c>
      <c r="K15" s="2">
        <f t="shared" ref="K15:V15" si="1">J15+K14</f>
        <v>8370</v>
      </c>
      <c r="L15" s="2">
        <f t="shared" si="1"/>
        <v>9320</v>
      </c>
      <c r="M15" s="2">
        <f t="shared" si="1"/>
        <v>11770</v>
      </c>
      <c r="N15" s="2">
        <f t="shared" si="1"/>
        <v>13270</v>
      </c>
      <c r="O15" s="2">
        <f>S15+O14</f>
        <v>28370</v>
      </c>
      <c r="P15" s="2">
        <f>H15+P14</f>
        <v>16220</v>
      </c>
      <c r="Q15" s="2">
        <f t="shared" si="1"/>
        <v>19020</v>
      </c>
      <c r="R15" s="2">
        <f t="shared" si="1"/>
        <v>22770</v>
      </c>
      <c r="S15" s="2">
        <f t="shared" si="1"/>
        <v>25570</v>
      </c>
      <c r="T15" s="2">
        <f>O15+T14</f>
        <v>31370</v>
      </c>
      <c r="U15" s="2">
        <f t="shared" si="1"/>
        <v>34520</v>
      </c>
      <c r="V15" s="2">
        <f t="shared" si="1"/>
        <v>37670</v>
      </c>
    </row>
    <row r="16" spans="3:22" x14ac:dyDescent="0.25">
      <c r="C16" t="s">
        <v>9</v>
      </c>
      <c r="D16">
        <v>680</v>
      </c>
      <c r="E16">
        <v>590</v>
      </c>
      <c r="F16">
        <v>1300</v>
      </c>
      <c r="G16">
        <v>580</v>
      </c>
      <c r="H16">
        <v>950</v>
      </c>
      <c r="I16">
        <v>1000</v>
      </c>
      <c r="J16">
        <v>945</v>
      </c>
      <c r="K16">
        <v>1500</v>
      </c>
      <c r="L16">
        <v>831</v>
      </c>
      <c r="M16">
        <v>1700</v>
      </c>
      <c r="N16">
        <v>1700</v>
      </c>
      <c r="O16">
        <v>3300</v>
      </c>
      <c r="P16">
        <v>1600</v>
      </c>
      <c r="Q16">
        <v>2600</v>
      </c>
      <c r="R16">
        <v>2700</v>
      </c>
      <c r="S16">
        <v>3000</v>
      </c>
      <c r="T16">
        <v>3000</v>
      </c>
      <c r="U16">
        <v>3150</v>
      </c>
      <c r="V16">
        <v>4450</v>
      </c>
    </row>
    <row r="17" spans="3:22" x14ac:dyDescent="0.25">
      <c r="C17" t="s">
        <v>10</v>
      </c>
      <c r="D17">
        <v>0</v>
      </c>
      <c r="E17">
        <v>210</v>
      </c>
      <c r="F17">
        <v>500</v>
      </c>
      <c r="G17">
        <v>240</v>
      </c>
      <c r="H17">
        <v>250</v>
      </c>
      <c r="I17">
        <v>266</v>
      </c>
      <c r="J17">
        <v>1055</v>
      </c>
      <c r="K17">
        <v>500</v>
      </c>
      <c r="L17">
        <v>269</v>
      </c>
      <c r="M17">
        <v>1000</v>
      </c>
      <c r="N17">
        <v>100</v>
      </c>
      <c r="O17">
        <v>100</v>
      </c>
      <c r="P17">
        <v>400</v>
      </c>
      <c r="Q17">
        <v>600</v>
      </c>
      <c r="R17">
        <v>1300</v>
      </c>
      <c r="S17">
        <v>0</v>
      </c>
      <c r="T17">
        <v>1000</v>
      </c>
      <c r="U17">
        <v>850</v>
      </c>
      <c r="V17">
        <v>50</v>
      </c>
    </row>
    <row r="18" spans="3:22" x14ac:dyDescent="0.25">
      <c r="C18" t="s">
        <v>11</v>
      </c>
      <c r="D18">
        <v>680</v>
      </c>
      <c r="E18">
        <v>800</v>
      </c>
      <c r="F18">
        <v>1800</v>
      </c>
      <c r="G18">
        <v>820</v>
      </c>
      <c r="H18">
        <v>1200</v>
      </c>
      <c r="I18">
        <v>1266</v>
      </c>
      <c r="J18">
        <v>2000</v>
      </c>
      <c r="K18">
        <v>2000</v>
      </c>
      <c r="L18">
        <v>1100</v>
      </c>
      <c r="M18">
        <v>2700</v>
      </c>
      <c r="N18">
        <v>1800</v>
      </c>
      <c r="O18">
        <v>3400</v>
      </c>
      <c r="P18">
        <v>2000</v>
      </c>
      <c r="Q18">
        <v>3200</v>
      </c>
      <c r="R18">
        <v>4000</v>
      </c>
      <c r="S18">
        <v>3000</v>
      </c>
      <c r="T18">
        <v>4000</v>
      </c>
      <c r="U18">
        <v>4000</v>
      </c>
      <c r="V18">
        <v>4500</v>
      </c>
    </row>
    <row r="19" spans="3:22" x14ac:dyDescent="0.25">
      <c r="C19" t="s">
        <v>8</v>
      </c>
      <c r="D19" s="2">
        <f>D18</f>
        <v>680</v>
      </c>
      <c r="E19" s="2">
        <f>D19+E18</f>
        <v>1480</v>
      </c>
      <c r="F19" s="2">
        <f>I19+F18</f>
        <v>5366</v>
      </c>
      <c r="G19" s="2">
        <f t="shared" ref="G19" si="2">E19+G18</f>
        <v>2300</v>
      </c>
      <c r="H19" s="2">
        <f>N19+H18</f>
        <v>16166</v>
      </c>
      <c r="I19" s="2">
        <f>G19+I18</f>
        <v>3566</v>
      </c>
      <c r="J19" s="2">
        <f>F19+J18</f>
        <v>7366</v>
      </c>
      <c r="K19" s="2">
        <f t="shared" ref="K19" si="3">J19+K18</f>
        <v>9366</v>
      </c>
      <c r="L19" s="2">
        <f t="shared" ref="L19" si="4">K19+L18</f>
        <v>10466</v>
      </c>
      <c r="M19" s="2">
        <f t="shared" ref="M19" si="5">L19+M18</f>
        <v>13166</v>
      </c>
      <c r="N19" s="2">
        <f t="shared" ref="N19" si="6">M19+N18</f>
        <v>14966</v>
      </c>
      <c r="O19" s="2">
        <f>S19+O18</f>
        <v>31766</v>
      </c>
      <c r="P19" s="2">
        <f>H19+P18</f>
        <v>18166</v>
      </c>
      <c r="Q19" s="2">
        <f t="shared" ref="Q19" si="7">P19+Q18</f>
        <v>21366</v>
      </c>
      <c r="R19" s="2">
        <f t="shared" ref="R19" si="8">Q19+R18</f>
        <v>25366</v>
      </c>
      <c r="S19" s="2">
        <f t="shared" ref="S19" si="9">R19+S18</f>
        <v>28366</v>
      </c>
      <c r="T19" s="2">
        <f>O19+T18</f>
        <v>35766</v>
      </c>
      <c r="U19" s="2">
        <f t="shared" ref="U19" si="10">T19+U18</f>
        <v>39766</v>
      </c>
      <c r="V19" s="2">
        <f t="shared" ref="V19" si="11">U19+V18</f>
        <v>44266</v>
      </c>
    </row>
    <row r="20" spans="3:22" x14ac:dyDescent="0.25">
      <c r="C20" t="s">
        <v>12</v>
      </c>
      <c r="D20">
        <v>28.6</v>
      </c>
      <c r="E20">
        <v>28.6</v>
      </c>
      <c r="F20">
        <v>51</v>
      </c>
      <c r="G20">
        <v>13.6</v>
      </c>
      <c r="H20">
        <v>45</v>
      </c>
      <c r="J20">
        <v>80</v>
      </c>
      <c r="K20">
        <v>68</v>
      </c>
      <c r="L20">
        <v>28</v>
      </c>
      <c r="M20">
        <v>85</v>
      </c>
      <c r="N20">
        <v>66</v>
      </c>
      <c r="O20">
        <v>130</v>
      </c>
      <c r="P20">
        <v>73</v>
      </c>
      <c r="Q20">
        <v>108</v>
      </c>
      <c r="R20">
        <v>135</v>
      </c>
      <c r="S20">
        <v>140</v>
      </c>
      <c r="T20">
        <v>124</v>
      </c>
      <c r="U20">
        <v>130</v>
      </c>
      <c r="V20">
        <v>210</v>
      </c>
    </row>
    <row r="21" spans="3:22" x14ac:dyDescent="0.25">
      <c r="C21" t="s">
        <v>13</v>
      </c>
      <c r="D21">
        <v>80</v>
      </c>
      <c r="E21">
        <v>76</v>
      </c>
      <c r="F21">
        <v>84</v>
      </c>
      <c r="G21">
        <v>34</v>
      </c>
      <c r="H21">
        <v>65</v>
      </c>
      <c r="I21">
        <v>84</v>
      </c>
      <c r="J21">
        <v>80</v>
      </c>
      <c r="K21">
        <v>82</v>
      </c>
      <c r="L21">
        <v>80</v>
      </c>
      <c r="M21">
        <v>82</v>
      </c>
      <c r="N21">
        <v>71</v>
      </c>
      <c r="O21">
        <v>85</v>
      </c>
      <c r="P21">
        <v>82</v>
      </c>
      <c r="Q21">
        <v>85</v>
      </c>
      <c r="R21">
        <v>84</v>
      </c>
      <c r="S21">
        <v>85</v>
      </c>
      <c r="T21">
        <v>92</v>
      </c>
      <c r="U21">
        <v>93</v>
      </c>
      <c r="V21">
        <v>102</v>
      </c>
    </row>
    <row r="22" spans="3:22" x14ac:dyDescent="0.25">
      <c r="C22" t="s">
        <v>14</v>
      </c>
      <c r="D22">
        <v>480</v>
      </c>
      <c r="E22">
        <v>450</v>
      </c>
      <c r="F22">
        <v>480</v>
      </c>
      <c r="G22">
        <v>425</v>
      </c>
      <c r="H22">
        <v>480</v>
      </c>
      <c r="I22">
        <v>480</v>
      </c>
      <c r="J22">
        <v>480</v>
      </c>
      <c r="K22">
        <v>480</v>
      </c>
      <c r="L22">
        <v>480</v>
      </c>
      <c r="M22">
        <v>480</v>
      </c>
      <c r="N22">
        <v>480</v>
      </c>
      <c r="O22">
        <v>480</v>
      </c>
      <c r="P22">
        <v>480</v>
      </c>
      <c r="Q22">
        <v>480</v>
      </c>
      <c r="R22">
        <v>480</v>
      </c>
      <c r="S22">
        <v>480</v>
      </c>
      <c r="T22">
        <v>490</v>
      </c>
      <c r="U22">
        <v>490</v>
      </c>
      <c r="V22">
        <v>505</v>
      </c>
    </row>
    <row r="23" spans="3:22" x14ac:dyDescent="0.25">
      <c r="C23" t="s">
        <v>101</v>
      </c>
      <c r="D23">
        <v>14.1</v>
      </c>
      <c r="E23">
        <v>13</v>
      </c>
      <c r="F23">
        <v>13</v>
      </c>
      <c r="G23">
        <v>13.5</v>
      </c>
      <c r="H23">
        <v>13.5</v>
      </c>
      <c r="I23">
        <v>14.2</v>
      </c>
      <c r="J23">
        <v>13.7</v>
      </c>
      <c r="K23">
        <v>13.7</v>
      </c>
      <c r="L23">
        <v>13.6</v>
      </c>
      <c r="M23">
        <v>13.152173913043477</v>
      </c>
      <c r="N23">
        <v>13.7</v>
      </c>
      <c r="O23">
        <v>13.7</v>
      </c>
      <c r="P23">
        <v>13.7</v>
      </c>
      <c r="Q23">
        <v>13.7</v>
      </c>
      <c r="R23">
        <v>12.5</v>
      </c>
      <c r="S23">
        <v>13.6</v>
      </c>
      <c r="T23">
        <v>13</v>
      </c>
      <c r="U23">
        <v>13.3</v>
      </c>
      <c r="V23">
        <v>13.2</v>
      </c>
    </row>
    <row r="24" spans="3:22" x14ac:dyDescent="0.25">
      <c r="C24" t="s">
        <v>64</v>
      </c>
      <c r="D24">
        <v>75</v>
      </c>
      <c r="E24">
        <v>77</v>
      </c>
      <c r="F24">
        <v>77</v>
      </c>
      <c r="G24">
        <v>80</v>
      </c>
      <c r="H24">
        <v>80</v>
      </c>
      <c r="I24">
        <v>73</v>
      </c>
      <c r="J24">
        <v>80</v>
      </c>
      <c r="K24">
        <v>76</v>
      </c>
      <c r="L24">
        <v>74.8</v>
      </c>
      <c r="M24">
        <v>77</v>
      </c>
      <c r="N24">
        <v>74</v>
      </c>
      <c r="O24">
        <v>74</v>
      </c>
      <c r="P24">
        <v>70</v>
      </c>
      <c r="Q24">
        <v>82</v>
      </c>
      <c r="R24">
        <v>80</v>
      </c>
      <c r="S24">
        <v>74</v>
      </c>
      <c r="T24">
        <v>78</v>
      </c>
      <c r="U24">
        <v>80</v>
      </c>
      <c r="V24">
        <v>83.5</v>
      </c>
    </row>
    <row r="26" spans="3:22" x14ac:dyDescent="0.25">
      <c r="D26" t="s">
        <v>79</v>
      </c>
      <c r="E26" t="s">
        <v>72</v>
      </c>
      <c r="G26" t="s">
        <v>67</v>
      </c>
      <c r="I26" t="s">
        <v>77</v>
      </c>
      <c r="J26" t="s">
        <v>75</v>
      </c>
      <c r="K26" t="s">
        <v>68</v>
      </c>
      <c r="L26" t="s">
        <v>65</v>
      </c>
      <c r="M26" t="s">
        <v>70</v>
      </c>
      <c r="N26" t="s">
        <v>71</v>
      </c>
      <c r="P26" t="s">
        <v>78</v>
      </c>
      <c r="Q26" t="s">
        <v>69</v>
      </c>
      <c r="R26" t="s">
        <v>66</v>
      </c>
      <c r="S26" t="s">
        <v>44</v>
      </c>
      <c r="T26" t="s">
        <v>76</v>
      </c>
      <c r="U26" t="s">
        <v>74</v>
      </c>
      <c r="V26" t="s">
        <v>73</v>
      </c>
    </row>
    <row r="27" spans="3:22" x14ac:dyDescent="0.25">
      <c r="C27" t="s">
        <v>54</v>
      </c>
      <c r="D27">
        <v>155000</v>
      </c>
      <c r="E27">
        <v>490636</v>
      </c>
      <c r="G27">
        <v>348555</v>
      </c>
      <c r="I27">
        <v>222907</v>
      </c>
      <c r="J27">
        <v>345816</v>
      </c>
      <c r="K27">
        <v>421309</v>
      </c>
      <c r="L27">
        <v>214000</v>
      </c>
      <c r="M27">
        <v>447332</v>
      </c>
      <c r="N27">
        <v>965994</v>
      </c>
      <c r="P27">
        <v>360012</v>
      </c>
      <c r="Q27">
        <v>505193</v>
      </c>
      <c r="R27">
        <v>674000</v>
      </c>
      <c r="S27">
        <v>610863</v>
      </c>
      <c r="T27">
        <v>523041</v>
      </c>
      <c r="U27">
        <v>553165</v>
      </c>
      <c r="V27">
        <v>649908</v>
      </c>
    </row>
    <row r="28" spans="3:22" x14ac:dyDescent="0.25">
      <c r="C28" t="s">
        <v>55</v>
      </c>
      <c r="D28">
        <v>9.6774193548387094E-2</v>
      </c>
      <c r="E28">
        <v>7.9284846607260775E-2</v>
      </c>
      <c r="G28">
        <v>0.13914590236834934</v>
      </c>
      <c r="I28">
        <v>4.3964523321385153E-2</v>
      </c>
      <c r="J28">
        <v>1.7350267194114789E-2</v>
      </c>
      <c r="K28">
        <v>1.6401263680576488</v>
      </c>
      <c r="L28">
        <v>0.58411214953271029</v>
      </c>
      <c r="M28">
        <v>0.88524854023409905</v>
      </c>
      <c r="N28">
        <v>0.22153346708157606</v>
      </c>
      <c r="P28">
        <v>8.3330555648145066E-2</v>
      </c>
      <c r="Q28">
        <v>8.511598537588605E-2</v>
      </c>
      <c r="R28">
        <v>1.4109792284866469</v>
      </c>
      <c r="S28">
        <v>0.26028749490474951</v>
      </c>
      <c r="T28">
        <v>0.38046730562231262</v>
      </c>
      <c r="U28">
        <v>0.14986486852928152</v>
      </c>
      <c r="V28">
        <v>0.58162078324932143</v>
      </c>
    </row>
    <row r="29" spans="3:22" x14ac:dyDescent="0.25">
      <c r="C29" t="s">
        <v>56</v>
      </c>
      <c r="D29">
        <v>0.85161290322580652</v>
      </c>
      <c r="E29">
        <v>1.4572921677170041</v>
      </c>
      <c r="G29">
        <v>1.8872200943896944</v>
      </c>
      <c r="I29">
        <v>1.1708918966205637</v>
      </c>
      <c r="J29">
        <v>1.3909130867282022</v>
      </c>
      <c r="K29">
        <v>1.8276371974014323</v>
      </c>
      <c r="L29">
        <v>2.1214953271028039</v>
      </c>
      <c r="M29">
        <v>1.7906163654735185</v>
      </c>
      <c r="N29">
        <v>1.5486638633366254</v>
      </c>
      <c r="P29">
        <v>1.0860749086141572</v>
      </c>
      <c r="Q29">
        <v>1.8052506665769319</v>
      </c>
      <c r="R29">
        <v>2.0697329376854601</v>
      </c>
      <c r="S29">
        <v>1.5044289799840553</v>
      </c>
      <c r="T29">
        <v>1.3612699578044551</v>
      </c>
      <c r="U29">
        <v>1.395605289560981</v>
      </c>
      <c r="V29">
        <v>1.4294330889910574</v>
      </c>
    </row>
    <row r="30" spans="3:22" x14ac:dyDescent="0.25">
      <c r="C30" t="s">
        <v>57</v>
      </c>
      <c r="D30">
        <v>7.7419354838709681E-2</v>
      </c>
      <c r="E30">
        <v>0.51810303361351384</v>
      </c>
      <c r="G30">
        <v>1.6806529815954439</v>
      </c>
      <c r="I30">
        <v>1.8169012188939782</v>
      </c>
      <c r="J30">
        <v>0.26314571911074097</v>
      </c>
      <c r="K30">
        <v>0.56727959763498992</v>
      </c>
      <c r="L30">
        <v>0.64485981308411211</v>
      </c>
      <c r="M30">
        <v>1.1199735319628374</v>
      </c>
      <c r="N30">
        <v>0.12525957718163883</v>
      </c>
      <c r="P30">
        <v>0.75275268602157708</v>
      </c>
      <c r="Q30">
        <v>4.9486038009236073E-2</v>
      </c>
      <c r="R30">
        <v>0.2136498516320475</v>
      </c>
      <c r="S30">
        <v>0.24555424047617877</v>
      </c>
      <c r="T30">
        <v>0.6825468749103798</v>
      </c>
      <c r="U30">
        <v>0.22434535807580017</v>
      </c>
      <c r="V30">
        <v>0.46775851351268177</v>
      </c>
    </row>
    <row r="31" spans="3:22" x14ac:dyDescent="0.25">
      <c r="C31" t="s">
        <v>58</v>
      </c>
      <c r="D31">
        <v>3.870967741935484E-2</v>
      </c>
      <c r="E31">
        <v>8.662226171744429E-2</v>
      </c>
      <c r="G31">
        <v>4.6477600378706373E-2</v>
      </c>
      <c r="I31">
        <v>0.5159102226489074</v>
      </c>
      <c r="J31">
        <v>0.14458555995095659</v>
      </c>
      <c r="K31">
        <v>0.11155707568554198</v>
      </c>
      <c r="L31">
        <v>6.5420560747663545E-2</v>
      </c>
      <c r="M31">
        <v>4.0238570010640864E-2</v>
      </c>
      <c r="N31">
        <v>4.0372921570941432E-2</v>
      </c>
      <c r="P31">
        <v>0.15555037054320411</v>
      </c>
      <c r="Q31">
        <v>0.19200582747583594</v>
      </c>
      <c r="R31">
        <v>6.9732937685459934E-2</v>
      </c>
      <c r="S31">
        <v>0.1391474029365013</v>
      </c>
      <c r="T31">
        <v>6.5004464277179042E-2</v>
      </c>
      <c r="U31">
        <v>6.5803150958574752E-2</v>
      </c>
      <c r="V31">
        <v>0.14001981818965145</v>
      </c>
    </row>
    <row r="32" spans="3:22" x14ac:dyDescent="0.25">
      <c r="C32" t="s">
        <v>59</v>
      </c>
      <c r="D32">
        <v>132</v>
      </c>
      <c r="E32">
        <v>715</v>
      </c>
      <c r="G32">
        <v>657.8</v>
      </c>
      <c r="I32">
        <v>261</v>
      </c>
      <c r="J32">
        <v>481</v>
      </c>
      <c r="K32">
        <v>770</v>
      </c>
      <c r="L32">
        <v>454</v>
      </c>
      <c r="M32">
        <v>801</v>
      </c>
      <c r="N32">
        <v>1496</v>
      </c>
      <c r="P32">
        <v>391</v>
      </c>
      <c r="Q32">
        <v>912</v>
      </c>
      <c r="R32">
        <v>1395</v>
      </c>
      <c r="S32">
        <v>919</v>
      </c>
      <c r="T32">
        <v>712</v>
      </c>
      <c r="U32">
        <v>772</v>
      </c>
      <c r="V32">
        <v>929</v>
      </c>
    </row>
    <row r="33" spans="3:22" x14ac:dyDescent="0.25">
      <c r="C33" t="s">
        <v>60</v>
      </c>
      <c r="D33">
        <v>15</v>
      </c>
      <c r="E33">
        <v>38.9</v>
      </c>
      <c r="G33">
        <v>48.5</v>
      </c>
      <c r="I33">
        <v>9.8000000000000007</v>
      </c>
      <c r="J33">
        <v>6</v>
      </c>
      <c r="K33">
        <v>691</v>
      </c>
      <c r="L33">
        <v>125</v>
      </c>
      <c r="M33">
        <v>396</v>
      </c>
      <c r="N33">
        <v>214</v>
      </c>
      <c r="P33">
        <v>30</v>
      </c>
      <c r="Q33">
        <v>43</v>
      </c>
      <c r="R33">
        <v>951</v>
      </c>
      <c r="S33">
        <v>159</v>
      </c>
      <c r="T33">
        <v>199</v>
      </c>
      <c r="U33">
        <v>82.9</v>
      </c>
      <c r="V33">
        <v>378</v>
      </c>
    </row>
    <row r="34" spans="3:22" x14ac:dyDescent="0.25">
      <c r="C34" t="s">
        <v>61</v>
      </c>
      <c r="D34">
        <v>6</v>
      </c>
      <c r="E34">
        <v>42.5</v>
      </c>
      <c r="G34">
        <v>16.2</v>
      </c>
      <c r="I34">
        <v>115</v>
      </c>
      <c r="J34">
        <v>50</v>
      </c>
      <c r="K34">
        <v>47</v>
      </c>
      <c r="L34">
        <v>14</v>
      </c>
      <c r="M34">
        <v>18</v>
      </c>
      <c r="N34">
        <v>39</v>
      </c>
      <c r="P34">
        <v>56</v>
      </c>
      <c r="Q34">
        <v>97</v>
      </c>
      <c r="R34">
        <v>47</v>
      </c>
      <c r="S34">
        <v>85</v>
      </c>
      <c r="T34">
        <v>34</v>
      </c>
      <c r="U34">
        <v>36.4</v>
      </c>
      <c r="V34">
        <v>91</v>
      </c>
    </row>
    <row r="35" spans="3:22" x14ac:dyDescent="0.25">
      <c r="C35" t="s">
        <v>62</v>
      </c>
      <c r="D35">
        <v>34858</v>
      </c>
      <c r="E35">
        <v>95247</v>
      </c>
      <c r="G35">
        <v>44348</v>
      </c>
      <c r="I35">
        <v>35293</v>
      </c>
      <c r="J35">
        <v>31422</v>
      </c>
      <c r="K35">
        <v>47408</v>
      </c>
      <c r="L35">
        <v>29000</v>
      </c>
      <c r="M35">
        <v>52461</v>
      </c>
      <c r="N35">
        <v>89890</v>
      </c>
      <c r="P35">
        <v>65657</v>
      </c>
      <c r="Q35">
        <v>68813</v>
      </c>
      <c r="R35">
        <v>99400</v>
      </c>
      <c r="S35">
        <v>106427</v>
      </c>
      <c r="T35">
        <v>59000</v>
      </c>
      <c r="U35">
        <v>73218</v>
      </c>
      <c r="V35">
        <v>61408</v>
      </c>
    </row>
    <row r="36" spans="3:22" x14ac:dyDescent="0.25">
      <c r="C36" t="s">
        <v>63</v>
      </c>
      <c r="D36">
        <v>12</v>
      </c>
      <c r="E36">
        <v>254.2</v>
      </c>
      <c r="G36">
        <v>585.79999999999995</v>
      </c>
      <c r="I36">
        <v>405</v>
      </c>
      <c r="J36">
        <v>91</v>
      </c>
      <c r="K36">
        <v>239</v>
      </c>
      <c r="L36">
        <v>138</v>
      </c>
      <c r="M36">
        <v>501</v>
      </c>
      <c r="N36">
        <v>121</v>
      </c>
      <c r="P36">
        <v>271</v>
      </c>
      <c r="Q36">
        <v>25</v>
      </c>
      <c r="R36">
        <v>144</v>
      </c>
      <c r="S36">
        <v>150</v>
      </c>
      <c r="T36">
        <v>357</v>
      </c>
      <c r="U36">
        <v>124.1</v>
      </c>
      <c r="V36">
        <v>304</v>
      </c>
    </row>
    <row r="41" spans="3:22" x14ac:dyDescent="0.25">
      <c r="D41" t="s">
        <v>16</v>
      </c>
      <c r="E41" t="s">
        <v>18</v>
      </c>
      <c r="F41" t="s">
        <v>24</v>
      </c>
      <c r="G41" t="s">
        <v>20</v>
      </c>
      <c r="H41" t="s">
        <v>36</v>
      </c>
      <c r="I41" t="s">
        <v>22</v>
      </c>
      <c r="J41" t="s">
        <v>95</v>
      </c>
      <c r="K41" t="s">
        <v>28</v>
      </c>
      <c r="L41" t="s">
        <v>30</v>
      </c>
      <c r="M41" t="s">
        <v>32</v>
      </c>
      <c r="N41" t="s">
        <v>34</v>
      </c>
      <c r="O41" t="s">
        <v>46</v>
      </c>
      <c r="P41" t="s">
        <v>38</v>
      </c>
      <c r="Q41" t="s">
        <v>40</v>
      </c>
      <c r="R41" t="s">
        <v>42</v>
      </c>
      <c r="S41" t="s">
        <v>44</v>
      </c>
      <c r="T41" t="s">
        <v>48</v>
      </c>
      <c r="U41" t="s">
        <v>50</v>
      </c>
      <c r="V41" t="s">
        <v>52</v>
      </c>
    </row>
    <row r="42" spans="3:22" x14ac:dyDescent="0.25">
      <c r="C42" t="s">
        <v>80</v>
      </c>
      <c r="D42">
        <v>0</v>
      </c>
      <c r="E42">
        <v>5</v>
      </c>
      <c r="F42">
        <v>5</v>
      </c>
      <c r="G42">
        <v>7</v>
      </c>
      <c r="H42">
        <v>0</v>
      </c>
      <c r="J42">
        <v>1.5</v>
      </c>
      <c r="K42">
        <v>88</v>
      </c>
      <c r="L42">
        <v>8</v>
      </c>
      <c r="M42">
        <v>0</v>
      </c>
      <c r="N42">
        <v>3.5</v>
      </c>
      <c r="O42">
        <v>2.2999999999999998</v>
      </c>
      <c r="P42">
        <v>7</v>
      </c>
      <c r="Q42">
        <v>0</v>
      </c>
      <c r="R42">
        <v>2</v>
      </c>
      <c r="S42">
        <v>1</v>
      </c>
      <c r="T42">
        <v>5</v>
      </c>
      <c r="U42">
        <v>2</v>
      </c>
      <c r="V42">
        <v>2.2999999999999998</v>
      </c>
    </row>
    <row r="43" spans="3:22" x14ac:dyDescent="0.25">
      <c r="C43" t="s">
        <v>81</v>
      </c>
      <c r="D43">
        <v>160</v>
      </c>
      <c r="E43">
        <v>210</v>
      </c>
      <c r="F43">
        <v>200</v>
      </c>
      <c r="J43">
        <v>230</v>
      </c>
      <c r="K43">
        <v>180.39999999999998</v>
      </c>
      <c r="L43">
        <v>220</v>
      </c>
      <c r="M43">
        <v>200</v>
      </c>
      <c r="N43">
        <v>160</v>
      </c>
      <c r="O43">
        <v>170</v>
      </c>
      <c r="P43">
        <v>210</v>
      </c>
      <c r="Q43">
        <v>220</v>
      </c>
      <c r="R43">
        <v>180</v>
      </c>
      <c r="S43">
        <v>200</v>
      </c>
      <c r="T43">
        <v>170</v>
      </c>
      <c r="U43">
        <v>180</v>
      </c>
      <c r="V43">
        <v>167.2</v>
      </c>
    </row>
    <row r="44" spans="3:22" x14ac:dyDescent="0.25">
      <c r="C44" t="s">
        <v>82</v>
      </c>
      <c r="D44">
        <v>10</v>
      </c>
      <c r="G44">
        <v>150</v>
      </c>
      <c r="H44">
        <v>130</v>
      </c>
      <c r="J44">
        <v>30</v>
      </c>
      <c r="K44">
        <v>100</v>
      </c>
      <c r="M44">
        <v>100</v>
      </c>
      <c r="P44">
        <v>100</v>
      </c>
      <c r="Q44">
        <v>20</v>
      </c>
      <c r="R44">
        <v>10</v>
      </c>
      <c r="S44">
        <v>20</v>
      </c>
      <c r="T44">
        <v>30</v>
      </c>
      <c r="U44">
        <v>20</v>
      </c>
      <c r="V44">
        <v>5</v>
      </c>
    </row>
    <row r="45" spans="3:22" x14ac:dyDescent="0.25">
      <c r="C45" t="s">
        <v>83</v>
      </c>
      <c r="D45">
        <v>0</v>
      </c>
      <c r="F45">
        <v>2.7</v>
      </c>
      <c r="H45">
        <v>2</v>
      </c>
      <c r="J45">
        <v>2.5</v>
      </c>
      <c r="K45">
        <v>2</v>
      </c>
      <c r="M45">
        <v>0</v>
      </c>
      <c r="N45">
        <v>0</v>
      </c>
      <c r="O45">
        <v>0</v>
      </c>
      <c r="P45">
        <v>1.5</v>
      </c>
      <c r="R45">
        <v>10</v>
      </c>
      <c r="S45">
        <v>1</v>
      </c>
      <c r="T45">
        <v>1.4</v>
      </c>
      <c r="U45">
        <v>1.6</v>
      </c>
      <c r="V45">
        <v>4.75</v>
      </c>
    </row>
    <row r="46" spans="3:22" x14ac:dyDescent="0.25">
      <c r="C46" t="s">
        <v>84</v>
      </c>
      <c r="D46">
        <v>5</v>
      </c>
      <c r="E46">
        <v>5.0999999999999996</v>
      </c>
      <c r="F46">
        <v>4.5999999999999996</v>
      </c>
      <c r="G46">
        <v>3.8</v>
      </c>
      <c r="H46">
        <v>2.1</v>
      </c>
      <c r="J46">
        <v>2.5</v>
      </c>
      <c r="K46">
        <v>3.1</v>
      </c>
      <c r="L46">
        <v>3.2</v>
      </c>
      <c r="M46">
        <v>2.4</v>
      </c>
      <c r="N46">
        <v>2.5</v>
      </c>
      <c r="O46">
        <v>2.5</v>
      </c>
      <c r="P46">
        <v>3</v>
      </c>
      <c r="Q46">
        <v>3.3</v>
      </c>
      <c r="R46">
        <v>2.9</v>
      </c>
      <c r="S46">
        <v>2.7</v>
      </c>
      <c r="T46">
        <v>2.5</v>
      </c>
      <c r="U46">
        <v>2</v>
      </c>
      <c r="V46">
        <v>2.2999999999999998</v>
      </c>
    </row>
    <row r="47" spans="3:22" x14ac:dyDescent="0.25">
      <c r="C47" t="s">
        <v>85</v>
      </c>
      <c r="E47">
        <v>91.5</v>
      </c>
      <c r="F47">
        <v>93.5</v>
      </c>
      <c r="G47">
        <v>93.5</v>
      </c>
      <c r="H47">
        <v>93.5</v>
      </c>
      <c r="J47">
        <v>95.5</v>
      </c>
      <c r="K47">
        <v>93</v>
      </c>
      <c r="M47">
        <v>93</v>
      </c>
      <c r="N47">
        <v>93.5</v>
      </c>
      <c r="O47">
        <v>97</v>
      </c>
      <c r="P47">
        <v>93</v>
      </c>
      <c r="Q47">
        <v>96</v>
      </c>
      <c r="R47">
        <v>90.5</v>
      </c>
      <c r="T47">
        <v>97</v>
      </c>
      <c r="U47">
        <v>96</v>
      </c>
      <c r="V47">
        <v>98</v>
      </c>
    </row>
    <row r="48" spans="3:22" x14ac:dyDescent="0.25">
      <c r="C48" t="s">
        <v>85</v>
      </c>
      <c r="E48" t="s">
        <v>91</v>
      </c>
      <c r="F48" t="s">
        <v>88</v>
      </c>
      <c r="G48" t="s">
        <v>88</v>
      </c>
      <c r="H48" t="s">
        <v>88</v>
      </c>
      <c r="J48" t="s">
        <v>96</v>
      </c>
      <c r="M48" t="s">
        <v>93</v>
      </c>
      <c r="N48" t="s">
        <v>88</v>
      </c>
      <c r="O48" t="s">
        <v>89</v>
      </c>
      <c r="P48">
        <v>93</v>
      </c>
      <c r="Q48" t="s">
        <v>100</v>
      </c>
      <c r="R48" t="s">
        <v>99</v>
      </c>
      <c r="T48" t="s">
        <v>89</v>
      </c>
      <c r="U48">
        <v>96</v>
      </c>
    </row>
    <row r="49" spans="2:22" x14ac:dyDescent="0.25">
      <c r="C49" t="s">
        <v>86</v>
      </c>
      <c r="E49" t="s">
        <v>87</v>
      </c>
      <c r="F49" t="s">
        <v>92</v>
      </c>
      <c r="G49" t="s">
        <v>94</v>
      </c>
      <c r="H49" t="s">
        <v>98</v>
      </c>
      <c r="J49" t="s">
        <v>97</v>
      </c>
      <c r="M49" t="s">
        <v>87</v>
      </c>
      <c r="N49" t="s">
        <v>87</v>
      </c>
      <c r="O49" t="s">
        <v>90</v>
      </c>
      <c r="P49" t="s">
        <v>87</v>
      </c>
      <c r="Q49" t="s">
        <v>87</v>
      </c>
      <c r="R49" t="s">
        <v>87</v>
      </c>
      <c r="T49" t="s">
        <v>87</v>
      </c>
      <c r="U49" t="s">
        <v>87</v>
      </c>
    </row>
    <row r="52" spans="2:22" x14ac:dyDescent="0.25">
      <c r="D52" t="s">
        <v>16</v>
      </c>
      <c r="E52" t="s">
        <v>18</v>
      </c>
      <c r="F52" t="s">
        <v>24</v>
      </c>
      <c r="G52" t="s">
        <v>20</v>
      </c>
      <c r="H52" t="s">
        <v>36</v>
      </c>
      <c r="I52" t="s">
        <v>22</v>
      </c>
      <c r="J52" t="s">
        <v>95</v>
      </c>
      <c r="K52" t="s">
        <v>28</v>
      </c>
      <c r="L52" t="s">
        <v>30</v>
      </c>
      <c r="M52" t="s">
        <v>32</v>
      </c>
      <c r="N52" t="s">
        <v>34</v>
      </c>
      <c r="O52" t="s">
        <v>46</v>
      </c>
      <c r="P52" t="s">
        <v>38</v>
      </c>
      <c r="Q52" t="s">
        <v>40</v>
      </c>
      <c r="R52" t="s">
        <v>42</v>
      </c>
      <c r="S52" t="s">
        <v>44</v>
      </c>
      <c r="T52" t="s">
        <v>48</v>
      </c>
      <c r="U52" t="s">
        <v>50</v>
      </c>
      <c r="V52" t="s">
        <v>52</v>
      </c>
    </row>
    <row r="53" spans="2:22" x14ac:dyDescent="0.25">
      <c r="B53" t="s">
        <v>102</v>
      </c>
      <c r="C53" t="s">
        <v>103</v>
      </c>
      <c r="D53">
        <v>45</v>
      </c>
      <c r="E53">
        <v>43</v>
      </c>
      <c r="F53">
        <v>34</v>
      </c>
      <c r="G53">
        <v>29</v>
      </c>
      <c r="H53">
        <v>27</v>
      </c>
      <c r="I53">
        <v>35</v>
      </c>
      <c r="J53">
        <v>28</v>
      </c>
      <c r="K53">
        <v>33</v>
      </c>
      <c r="L53">
        <v>26</v>
      </c>
      <c r="M53">
        <v>28</v>
      </c>
      <c r="N53">
        <v>28</v>
      </c>
      <c r="O53">
        <v>26</v>
      </c>
      <c r="P53">
        <v>33</v>
      </c>
      <c r="Q53">
        <v>24</v>
      </c>
      <c r="R53">
        <v>25</v>
      </c>
      <c r="S53">
        <v>26</v>
      </c>
      <c r="T53">
        <v>21</v>
      </c>
      <c r="U53">
        <v>24</v>
      </c>
      <c r="V53">
        <v>23</v>
      </c>
    </row>
    <row r="54" spans="2:22" x14ac:dyDescent="0.25">
      <c r="C54" t="s">
        <v>104</v>
      </c>
      <c r="D54">
        <v>55</v>
      </c>
      <c r="E54">
        <v>47</v>
      </c>
      <c r="F54">
        <v>46</v>
      </c>
      <c r="G54">
        <v>41</v>
      </c>
      <c r="H54">
        <v>45</v>
      </c>
      <c r="I54">
        <v>55</v>
      </c>
      <c r="J54">
        <v>43</v>
      </c>
      <c r="K54">
        <v>53</v>
      </c>
      <c r="L54">
        <v>57</v>
      </c>
      <c r="M54">
        <v>44</v>
      </c>
      <c r="N54">
        <v>53</v>
      </c>
      <c r="O54">
        <v>56</v>
      </c>
      <c r="P54">
        <v>51</v>
      </c>
      <c r="Q54">
        <v>54</v>
      </c>
      <c r="R54">
        <v>45</v>
      </c>
      <c r="S54">
        <v>56</v>
      </c>
      <c r="T54">
        <v>48</v>
      </c>
      <c r="U54">
        <v>46</v>
      </c>
      <c r="V54">
        <v>39</v>
      </c>
    </row>
    <row r="55" spans="2:22" x14ac:dyDescent="0.25">
      <c r="C55" t="s">
        <v>105</v>
      </c>
      <c r="D55">
        <v>0</v>
      </c>
      <c r="E55">
        <v>10</v>
      </c>
      <c r="F55">
        <v>20</v>
      </c>
      <c r="G55">
        <v>30</v>
      </c>
      <c r="H55">
        <v>28</v>
      </c>
      <c r="I55">
        <v>10</v>
      </c>
      <c r="J55">
        <v>31</v>
      </c>
      <c r="K55">
        <v>13</v>
      </c>
      <c r="L55">
        <v>17</v>
      </c>
      <c r="M55">
        <v>28</v>
      </c>
      <c r="N55">
        <v>19</v>
      </c>
      <c r="O55">
        <v>18</v>
      </c>
      <c r="P55">
        <v>16</v>
      </c>
      <c r="Q55">
        <v>23</v>
      </c>
      <c r="R55">
        <v>30</v>
      </c>
      <c r="S55">
        <v>18</v>
      </c>
      <c r="T55">
        <v>31</v>
      </c>
      <c r="U55">
        <v>30</v>
      </c>
      <c r="V55">
        <v>38</v>
      </c>
    </row>
    <row r="56" spans="2:22" x14ac:dyDescent="0.25">
      <c r="B56" t="s">
        <v>106</v>
      </c>
      <c r="C56" t="s">
        <v>107</v>
      </c>
      <c r="D56">
        <v>1.1000000000000001</v>
      </c>
      <c r="E56">
        <v>0.8</v>
      </c>
      <c r="F56">
        <v>0.5</v>
      </c>
      <c r="G56">
        <v>1</v>
      </c>
      <c r="H56">
        <v>1.8</v>
      </c>
      <c r="J56">
        <v>1</v>
      </c>
      <c r="K56">
        <v>0.8</v>
      </c>
      <c r="L56">
        <v>1.1399999999999999</v>
      </c>
      <c r="M56">
        <v>1.1000000000000001</v>
      </c>
      <c r="N56">
        <v>1.1000000000000001</v>
      </c>
      <c r="O56">
        <v>1.2</v>
      </c>
      <c r="P56">
        <v>1.8</v>
      </c>
      <c r="Q56">
        <v>1.2</v>
      </c>
      <c r="R56">
        <v>1.4</v>
      </c>
      <c r="S56">
        <v>1.2</v>
      </c>
      <c r="T56">
        <v>1.1000000000000001</v>
      </c>
      <c r="U56">
        <v>1.6</v>
      </c>
      <c r="V56">
        <v>1.22</v>
      </c>
    </row>
    <row r="57" spans="2:22" x14ac:dyDescent="0.25">
      <c r="C57" t="s">
        <v>108</v>
      </c>
      <c r="D57">
        <v>2.5</v>
      </c>
      <c r="E57">
        <v>3.9</v>
      </c>
      <c r="F57">
        <v>2.9</v>
      </c>
      <c r="G57">
        <v>2</v>
      </c>
      <c r="H57">
        <v>2.4</v>
      </c>
      <c r="J57">
        <v>3.3</v>
      </c>
      <c r="K57">
        <v>3</v>
      </c>
      <c r="L57">
        <v>2.5499999999999998</v>
      </c>
      <c r="M57">
        <v>2.9</v>
      </c>
      <c r="N57">
        <v>2.6</v>
      </c>
      <c r="O57">
        <v>3.1</v>
      </c>
      <c r="P57">
        <v>3</v>
      </c>
      <c r="Q57">
        <v>3</v>
      </c>
      <c r="R57">
        <v>4.5</v>
      </c>
      <c r="S57">
        <v>3.1</v>
      </c>
      <c r="T57">
        <v>3.5</v>
      </c>
      <c r="U57">
        <v>5.4</v>
      </c>
      <c r="V57">
        <v>4.3</v>
      </c>
    </row>
    <row r="58" spans="2:22" x14ac:dyDescent="0.25">
      <c r="C58" t="s">
        <v>109</v>
      </c>
      <c r="D58">
        <v>2.5</v>
      </c>
      <c r="E58">
        <v>2.6</v>
      </c>
      <c r="F58">
        <v>2.5</v>
      </c>
      <c r="G58">
        <v>1.6</v>
      </c>
      <c r="H58">
        <v>3.1</v>
      </c>
      <c r="J58">
        <v>4</v>
      </c>
      <c r="K58">
        <v>2.9</v>
      </c>
      <c r="L58">
        <v>2.7</v>
      </c>
      <c r="M58">
        <v>5.7</v>
      </c>
      <c r="N58">
        <v>2.4</v>
      </c>
      <c r="O58">
        <v>3.3</v>
      </c>
      <c r="P58">
        <v>7.1</v>
      </c>
      <c r="Q58">
        <v>5.0999999999999996</v>
      </c>
      <c r="R58">
        <v>5</v>
      </c>
      <c r="S58">
        <v>3.3</v>
      </c>
      <c r="T58">
        <v>4</v>
      </c>
      <c r="U58">
        <v>4</v>
      </c>
      <c r="V58">
        <v>7.3</v>
      </c>
    </row>
    <row r="59" spans="2:22" x14ac:dyDescent="0.25">
      <c r="B59" t="s">
        <v>110</v>
      </c>
      <c r="C59" t="s">
        <v>111</v>
      </c>
      <c r="D59">
        <v>150</v>
      </c>
      <c r="E59">
        <v>175</v>
      </c>
      <c r="F59">
        <v>175</v>
      </c>
      <c r="G59">
        <v>134</v>
      </c>
      <c r="H59">
        <v>150</v>
      </c>
      <c r="J59">
        <v>160</v>
      </c>
      <c r="K59">
        <v>150</v>
      </c>
      <c r="L59">
        <v>166</v>
      </c>
      <c r="M59">
        <v>168</v>
      </c>
      <c r="N59">
        <v>150</v>
      </c>
      <c r="O59">
        <v>140</v>
      </c>
      <c r="P59">
        <v>180</v>
      </c>
      <c r="Q59">
        <v>132</v>
      </c>
      <c r="R59">
        <v>158</v>
      </c>
      <c r="S59">
        <v>140</v>
      </c>
      <c r="T59">
        <v>130</v>
      </c>
      <c r="U59">
        <v>139</v>
      </c>
      <c r="V59">
        <v>164</v>
      </c>
    </row>
    <row r="60" spans="2:22" x14ac:dyDescent="0.25">
      <c r="C60" t="s">
        <v>112</v>
      </c>
      <c r="D60">
        <v>150</v>
      </c>
      <c r="E60">
        <v>162</v>
      </c>
      <c r="F60">
        <v>170</v>
      </c>
      <c r="G60">
        <v>134</v>
      </c>
      <c r="H60">
        <v>110</v>
      </c>
      <c r="J60">
        <v>110</v>
      </c>
      <c r="K60">
        <v>145</v>
      </c>
      <c r="L60">
        <v>140</v>
      </c>
      <c r="M60">
        <v>134</v>
      </c>
      <c r="N60">
        <v>145</v>
      </c>
      <c r="O60">
        <v>140</v>
      </c>
      <c r="P60">
        <v>170</v>
      </c>
      <c r="Q60">
        <v>130</v>
      </c>
      <c r="R60">
        <v>124</v>
      </c>
      <c r="S60">
        <v>140</v>
      </c>
      <c r="T60">
        <v>120</v>
      </c>
      <c r="U60">
        <v>129</v>
      </c>
      <c r="V60">
        <v>146</v>
      </c>
    </row>
    <row r="61" spans="2:22" x14ac:dyDescent="0.25">
      <c r="C61" t="s">
        <v>113</v>
      </c>
      <c r="D61">
        <v>60</v>
      </c>
      <c r="E61">
        <v>30</v>
      </c>
      <c r="F61">
        <v>30</v>
      </c>
      <c r="G61">
        <v>30</v>
      </c>
      <c r="H61">
        <v>30</v>
      </c>
      <c r="J61">
        <v>30</v>
      </c>
      <c r="K61">
        <v>30</v>
      </c>
      <c r="L61">
        <v>40</v>
      </c>
      <c r="M61">
        <v>30</v>
      </c>
      <c r="N61">
        <v>30</v>
      </c>
      <c r="O61">
        <v>30</v>
      </c>
      <c r="P61">
        <v>30</v>
      </c>
      <c r="Q61">
        <v>30</v>
      </c>
      <c r="R61">
        <v>30</v>
      </c>
      <c r="S61">
        <v>30</v>
      </c>
      <c r="T61">
        <v>30</v>
      </c>
      <c r="U61">
        <v>30</v>
      </c>
      <c r="V61">
        <v>158</v>
      </c>
    </row>
    <row r="63" spans="2:22" x14ac:dyDescent="0.25">
      <c r="E63" t="s">
        <v>18</v>
      </c>
      <c r="F63" t="s">
        <v>24</v>
      </c>
      <c r="G63" t="s">
        <v>20</v>
      </c>
      <c r="H63" t="s">
        <v>36</v>
      </c>
      <c r="J63" t="s">
        <v>115</v>
      </c>
      <c r="M63" t="s">
        <v>117</v>
      </c>
      <c r="N63" t="s">
        <v>34</v>
      </c>
      <c r="O63" t="s">
        <v>46</v>
      </c>
      <c r="P63" t="s">
        <v>116</v>
      </c>
      <c r="Q63" t="s">
        <v>114</v>
      </c>
      <c r="R63" t="s">
        <v>42</v>
      </c>
      <c r="T63" t="s">
        <v>48</v>
      </c>
      <c r="U63" t="s">
        <v>50</v>
      </c>
    </row>
    <row r="64" spans="2:22" x14ac:dyDescent="0.25">
      <c r="C64" t="s">
        <v>118</v>
      </c>
      <c r="E64" t="s">
        <v>120</v>
      </c>
      <c r="F64" t="s">
        <v>120</v>
      </c>
      <c r="G64" t="s">
        <v>121</v>
      </c>
      <c r="H64" t="s">
        <v>121</v>
      </c>
      <c r="J64" t="s">
        <v>123</v>
      </c>
      <c r="M64" t="s">
        <v>124</v>
      </c>
      <c r="N64" t="s">
        <v>119</v>
      </c>
      <c r="O64" t="s">
        <v>119</v>
      </c>
      <c r="P64" t="s">
        <v>122</v>
      </c>
      <c r="Q64" t="s">
        <v>122</v>
      </c>
      <c r="R64" t="s">
        <v>125</v>
      </c>
      <c r="T64" t="s">
        <v>121</v>
      </c>
      <c r="U64" t="s">
        <v>121</v>
      </c>
    </row>
    <row r="65" spans="3:22" x14ac:dyDescent="0.25">
      <c r="C65" t="s">
        <v>126</v>
      </c>
      <c r="E65">
        <v>19</v>
      </c>
      <c r="F65">
        <v>19</v>
      </c>
      <c r="G65">
        <v>21</v>
      </c>
      <c r="H65">
        <v>21</v>
      </c>
      <c r="J65">
        <v>21</v>
      </c>
      <c r="M65">
        <v>19</v>
      </c>
      <c r="N65">
        <v>16</v>
      </c>
      <c r="O65">
        <v>16</v>
      </c>
      <c r="P65">
        <v>14</v>
      </c>
      <c r="Q65">
        <v>23</v>
      </c>
      <c r="R65">
        <v>21</v>
      </c>
      <c r="T65">
        <v>20</v>
      </c>
      <c r="U65">
        <v>21</v>
      </c>
      <c r="V65">
        <v>21</v>
      </c>
    </row>
    <row r="66" spans="3:22" x14ac:dyDescent="0.25">
      <c r="C66" t="s">
        <v>127</v>
      </c>
      <c r="E66">
        <v>119</v>
      </c>
      <c r="F66">
        <v>119</v>
      </c>
      <c r="G66">
        <v>121</v>
      </c>
      <c r="H66">
        <v>121</v>
      </c>
      <c r="J66">
        <v>121</v>
      </c>
      <c r="M66">
        <v>119</v>
      </c>
      <c r="N66">
        <v>116</v>
      </c>
      <c r="O66">
        <v>116</v>
      </c>
      <c r="P66">
        <v>114</v>
      </c>
      <c r="Q66">
        <v>123</v>
      </c>
      <c r="R66">
        <v>121</v>
      </c>
      <c r="T66">
        <v>120</v>
      </c>
      <c r="U66">
        <v>121</v>
      </c>
      <c r="V66">
        <v>121</v>
      </c>
    </row>
    <row r="67" spans="3:22" x14ac:dyDescent="0.25">
      <c r="C67" t="s">
        <v>128</v>
      </c>
      <c r="E67">
        <v>1.3</v>
      </c>
      <c r="F67">
        <v>1.2</v>
      </c>
      <c r="G67">
        <v>2</v>
      </c>
      <c r="H67">
        <v>1.8</v>
      </c>
      <c r="J67">
        <v>1.8</v>
      </c>
      <c r="M67">
        <v>1.6</v>
      </c>
      <c r="N67">
        <v>1.2</v>
      </c>
      <c r="O67">
        <v>1.2</v>
      </c>
      <c r="P67">
        <v>1.5</v>
      </c>
      <c r="Q67">
        <v>1.7</v>
      </c>
      <c r="R67">
        <v>1.4</v>
      </c>
      <c r="T67">
        <v>1.2</v>
      </c>
      <c r="U67">
        <v>1.5</v>
      </c>
      <c r="V67">
        <v>1.5</v>
      </c>
    </row>
    <row r="68" spans="3:22" x14ac:dyDescent="0.25">
      <c r="C68" t="s">
        <v>129</v>
      </c>
      <c r="E68">
        <v>127</v>
      </c>
      <c r="F68">
        <v>127</v>
      </c>
      <c r="G68">
        <v>138</v>
      </c>
      <c r="H68">
        <v>138</v>
      </c>
      <c r="J68">
        <v>140</v>
      </c>
      <c r="M68">
        <v>137</v>
      </c>
      <c r="N68">
        <v>123</v>
      </c>
      <c r="O68">
        <v>123</v>
      </c>
      <c r="P68">
        <v>124</v>
      </c>
      <c r="Q68">
        <v>136</v>
      </c>
      <c r="R68">
        <v>138</v>
      </c>
      <c r="T68">
        <v>134</v>
      </c>
      <c r="U68">
        <v>138</v>
      </c>
      <c r="V68">
        <v>138</v>
      </c>
    </row>
    <row r="69" spans="3:22" x14ac:dyDescent="0.25">
      <c r="C69" t="s">
        <v>130</v>
      </c>
      <c r="E69">
        <v>8</v>
      </c>
      <c r="F69">
        <v>8</v>
      </c>
      <c r="G69">
        <v>17</v>
      </c>
      <c r="H69">
        <v>17</v>
      </c>
      <c r="J69">
        <v>19</v>
      </c>
      <c r="M69">
        <v>18</v>
      </c>
      <c r="N69">
        <v>7</v>
      </c>
      <c r="O69">
        <v>7</v>
      </c>
      <c r="P69">
        <v>10</v>
      </c>
      <c r="Q69">
        <v>13</v>
      </c>
      <c r="R69">
        <v>17</v>
      </c>
      <c r="T69">
        <v>14</v>
      </c>
      <c r="U69">
        <v>17</v>
      </c>
      <c r="V69">
        <v>17</v>
      </c>
    </row>
    <row r="70" spans="3:22" x14ac:dyDescent="0.25">
      <c r="C70" t="s">
        <v>131</v>
      </c>
      <c r="E70">
        <v>6.2</v>
      </c>
      <c r="F70">
        <v>8.5</v>
      </c>
      <c r="G70">
        <v>8.1999999999999993</v>
      </c>
      <c r="H70">
        <v>7.55</v>
      </c>
      <c r="J70">
        <v>6</v>
      </c>
      <c r="M70">
        <v>6.2</v>
      </c>
      <c r="N70">
        <v>6</v>
      </c>
      <c r="O70">
        <v>8.6</v>
      </c>
      <c r="P70">
        <v>6</v>
      </c>
      <c r="Q70">
        <v>8.6</v>
      </c>
      <c r="R70">
        <v>6.5</v>
      </c>
      <c r="T70">
        <v>9</v>
      </c>
      <c r="U70">
        <v>6.7</v>
      </c>
      <c r="V70">
        <v>6.7</v>
      </c>
    </row>
    <row r="71" spans="3:22" x14ac:dyDescent="0.25">
      <c r="C71" t="s">
        <v>132</v>
      </c>
      <c r="E71">
        <v>16</v>
      </c>
      <c r="F71">
        <v>20</v>
      </c>
      <c r="G71">
        <v>32</v>
      </c>
      <c r="H71">
        <v>34</v>
      </c>
      <c r="J71">
        <v>32</v>
      </c>
      <c r="M71">
        <v>28</v>
      </c>
      <c r="N71">
        <v>22</v>
      </c>
      <c r="O71">
        <v>28</v>
      </c>
      <c r="P71">
        <v>24</v>
      </c>
      <c r="Q71">
        <v>34</v>
      </c>
      <c r="R71">
        <v>38</v>
      </c>
      <c r="T71">
        <v>32</v>
      </c>
      <c r="U71">
        <v>34</v>
      </c>
      <c r="V71">
        <v>34</v>
      </c>
    </row>
    <row r="72" spans="3:22" x14ac:dyDescent="0.25">
      <c r="C72" t="s">
        <v>133</v>
      </c>
      <c r="E72">
        <v>16</v>
      </c>
      <c r="F72">
        <v>20</v>
      </c>
      <c r="G72">
        <v>32</v>
      </c>
      <c r="H72">
        <v>34</v>
      </c>
      <c r="J72">
        <v>24</v>
      </c>
      <c r="M72">
        <v>22</v>
      </c>
      <c r="N72">
        <v>18</v>
      </c>
      <c r="O72">
        <v>28</v>
      </c>
      <c r="P72">
        <v>18</v>
      </c>
      <c r="Q72">
        <v>34</v>
      </c>
      <c r="R72">
        <v>28</v>
      </c>
      <c r="T72">
        <v>32</v>
      </c>
      <c r="U72">
        <v>26</v>
      </c>
      <c r="V72">
        <v>26</v>
      </c>
    </row>
    <row r="73" spans="3:22" x14ac:dyDescent="0.25">
      <c r="C73" t="s">
        <v>134</v>
      </c>
      <c r="E73">
        <v>25</v>
      </c>
      <c r="F73">
        <v>45</v>
      </c>
      <c r="G73">
        <v>35</v>
      </c>
      <c r="H73">
        <v>35</v>
      </c>
      <c r="J73">
        <v>30</v>
      </c>
      <c r="M73">
        <v>30</v>
      </c>
      <c r="N73">
        <v>20</v>
      </c>
      <c r="O73">
        <v>37</v>
      </c>
      <c r="P73">
        <v>30</v>
      </c>
      <c r="Q73">
        <v>35</v>
      </c>
      <c r="R73">
        <v>25</v>
      </c>
      <c r="T73">
        <v>37</v>
      </c>
      <c r="U73">
        <v>25</v>
      </c>
      <c r="V73">
        <v>25</v>
      </c>
    </row>
    <row r="74" spans="3:22" x14ac:dyDescent="0.25">
      <c r="C74" t="s">
        <v>135</v>
      </c>
      <c r="E74" t="s">
        <v>137</v>
      </c>
      <c r="F74" t="s">
        <v>138</v>
      </c>
      <c r="G74" t="s">
        <v>139</v>
      </c>
      <c r="H74" t="s">
        <v>137</v>
      </c>
      <c r="J74" t="s">
        <v>140</v>
      </c>
      <c r="M74" t="s">
        <v>143</v>
      </c>
      <c r="N74" t="s">
        <v>136</v>
      </c>
      <c r="O74" t="s">
        <v>136</v>
      </c>
      <c r="P74" t="s">
        <v>141</v>
      </c>
      <c r="Q74" t="s">
        <v>136</v>
      </c>
      <c r="R74" t="s">
        <v>144</v>
      </c>
      <c r="T74" t="s">
        <v>136</v>
      </c>
      <c r="U74" t="s">
        <v>142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4:H58"/>
  <sheetViews>
    <sheetView tabSelected="1" workbookViewId="0">
      <selection activeCell="C21" sqref="C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39</v>
      </c>
    </row>
    <row r="5" spans="3:8" x14ac:dyDescent="0.25">
      <c r="D5" t="s">
        <v>40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Vanhat!Q6</f>
        <v>1990</v>
      </c>
    </row>
    <row r="12" spans="3:8" x14ac:dyDescent="0.25">
      <c r="C12" t="s">
        <v>1</v>
      </c>
      <c r="D12">
        <f>Vanhat!Q7</f>
        <v>14</v>
      </c>
    </row>
    <row r="13" spans="3:8" x14ac:dyDescent="0.25">
      <c r="C13" t="s">
        <v>2</v>
      </c>
      <c r="D13">
        <f>Vanhat!Q8</f>
        <v>12.6</v>
      </c>
    </row>
    <row r="14" spans="3:8" x14ac:dyDescent="0.25">
      <c r="C14" t="s">
        <v>3</v>
      </c>
      <c r="D14">
        <f>Vanhat!Q9</f>
        <v>11.8</v>
      </c>
    </row>
    <row r="15" spans="3:8" x14ac:dyDescent="0.25">
      <c r="C15" t="s">
        <v>4</v>
      </c>
      <c r="D15">
        <f>Vanhat!Q10</f>
        <v>31.5</v>
      </c>
    </row>
    <row r="17" spans="3:8" x14ac:dyDescent="0.25">
      <c r="C17" t="s">
        <v>7</v>
      </c>
      <c r="D17">
        <f>Vanhat!Q14</f>
        <v>2800</v>
      </c>
    </row>
    <row r="18" spans="3:8" x14ac:dyDescent="0.25">
      <c r="C18" t="s">
        <v>9</v>
      </c>
      <c r="D18">
        <f>Vanhat!Q16</f>
        <v>2600</v>
      </c>
    </row>
    <row r="19" spans="3:8" x14ac:dyDescent="0.25">
      <c r="C19" t="s">
        <v>10</v>
      </c>
      <c r="D19">
        <f>Vanhat!Q17</f>
        <v>600</v>
      </c>
    </row>
    <row r="20" spans="3:8" x14ac:dyDescent="0.25">
      <c r="C20" t="s">
        <v>11</v>
      </c>
      <c r="D20">
        <f>Vanhat!Q18</f>
        <v>3200</v>
      </c>
    </row>
    <row r="22" spans="3:8" x14ac:dyDescent="0.25">
      <c r="C22" t="s">
        <v>12</v>
      </c>
      <c r="D22">
        <f>Vanhat!Q20</f>
        <v>108</v>
      </c>
    </row>
    <row r="23" spans="3:8" x14ac:dyDescent="0.25">
      <c r="C23" t="s">
        <v>13</v>
      </c>
      <c r="D23">
        <f>Vanhat!Q21</f>
        <v>85</v>
      </c>
    </row>
    <row r="24" spans="3:8" x14ac:dyDescent="0.25">
      <c r="C24" t="s">
        <v>14</v>
      </c>
      <c r="D24">
        <f>Vanhat!Q22</f>
        <v>480</v>
      </c>
    </row>
    <row r="25" spans="3:8" x14ac:dyDescent="0.25">
      <c r="C25" t="s">
        <v>101</v>
      </c>
      <c r="D25">
        <f>Vanhat!Q23</f>
        <v>13.7</v>
      </c>
    </row>
    <row r="26" spans="3:8" x14ac:dyDescent="0.25">
      <c r="C26" t="s">
        <v>160</v>
      </c>
      <c r="D26">
        <f>Vanhat!Q24</f>
        <v>82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0</v>
      </c>
    </row>
    <row r="30" spans="3:8" x14ac:dyDescent="0.25">
      <c r="C30" t="s">
        <v>81</v>
      </c>
      <c r="D30">
        <v>220</v>
      </c>
    </row>
    <row r="31" spans="3:8" x14ac:dyDescent="0.25">
      <c r="C31" t="s">
        <v>82</v>
      </c>
      <c r="D31">
        <v>20</v>
      </c>
    </row>
    <row r="32" spans="3:8" x14ac:dyDescent="0.25">
      <c r="C32" t="s">
        <v>83</v>
      </c>
    </row>
    <row r="33" spans="2:8" x14ac:dyDescent="0.25">
      <c r="C33" t="s">
        <v>84</v>
      </c>
      <c r="D33">
        <v>3.3</v>
      </c>
    </row>
    <row r="34" spans="2:8" x14ac:dyDescent="0.25">
      <c r="C34" t="s">
        <v>85</v>
      </c>
      <c r="D34">
        <v>96</v>
      </c>
    </row>
    <row r="35" spans="2:8" x14ac:dyDescent="0.25">
      <c r="C35" t="s">
        <v>85</v>
      </c>
      <c r="D35" t="s">
        <v>100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24</v>
      </c>
    </row>
    <row r="39" spans="2:8" x14ac:dyDescent="0.25">
      <c r="C39" t="s">
        <v>104</v>
      </c>
      <c r="D39">
        <v>54</v>
      </c>
    </row>
    <row r="40" spans="2:8" x14ac:dyDescent="0.25">
      <c r="C40" t="s">
        <v>105</v>
      </c>
      <c r="D40">
        <v>23</v>
      </c>
    </row>
    <row r="41" spans="2:8" x14ac:dyDescent="0.25">
      <c r="B41" t="s">
        <v>106</v>
      </c>
      <c r="C41" t="s">
        <v>107</v>
      </c>
      <c r="D41">
        <v>1.2</v>
      </c>
    </row>
    <row r="42" spans="2:8" x14ac:dyDescent="0.25">
      <c r="C42" t="s">
        <v>108</v>
      </c>
      <c r="D42">
        <v>3</v>
      </c>
    </row>
    <row r="43" spans="2:8" x14ac:dyDescent="0.25">
      <c r="C43" t="s">
        <v>109</v>
      </c>
      <c r="D43">
        <v>5.0999999999999996</v>
      </c>
    </row>
    <row r="44" spans="2:8" x14ac:dyDescent="0.25">
      <c r="B44" t="s">
        <v>110</v>
      </c>
      <c r="C44" t="s">
        <v>111</v>
      </c>
      <c r="D44">
        <v>132</v>
      </c>
    </row>
    <row r="45" spans="2:8" x14ac:dyDescent="0.25">
      <c r="C45" t="s">
        <v>112</v>
      </c>
      <c r="D45">
        <v>130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122</v>
      </c>
    </row>
    <row r="49" spans="3:4" x14ac:dyDescent="0.25">
      <c r="C49" t="s">
        <v>126</v>
      </c>
      <c r="D49">
        <v>23</v>
      </c>
    </row>
    <row r="50" spans="3:4" x14ac:dyDescent="0.25">
      <c r="C50" t="s">
        <v>127</v>
      </c>
      <c r="D50">
        <v>123</v>
      </c>
    </row>
    <row r="51" spans="3:4" x14ac:dyDescent="0.25">
      <c r="C51" t="s">
        <v>128</v>
      </c>
      <c r="D51">
        <v>1.7</v>
      </c>
    </row>
    <row r="52" spans="3:4" x14ac:dyDescent="0.25">
      <c r="C52" t="s">
        <v>129</v>
      </c>
      <c r="D52">
        <v>136</v>
      </c>
    </row>
    <row r="53" spans="3:4" x14ac:dyDescent="0.25">
      <c r="C53" t="s">
        <v>130</v>
      </c>
      <c r="D53">
        <v>13</v>
      </c>
    </row>
    <row r="54" spans="3:4" x14ac:dyDescent="0.25">
      <c r="C54" t="s">
        <v>131</v>
      </c>
      <c r="D54">
        <v>8.6</v>
      </c>
    </row>
    <row r="55" spans="3:4" x14ac:dyDescent="0.25">
      <c r="C55" t="s">
        <v>132</v>
      </c>
      <c r="D55">
        <v>34</v>
      </c>
    </row>
    <row r="56" spans="3:4" x14ac:dyDescent="0.25">
      <c r="C56" t="s">
        <v>133</v>
      </c>
      <c r="D56">
        <v>34</v>
      </c>
    </row>
    <row r="57" spans="3:4" x14ac:dyDescent="0.25">
      <c r="C57" t="s">
        <v>134</v>
      </c>
      <c r="D57">
        <v>35</v>
      </c>
    </row>
    <row r="58" spans="3:4" x14ac:dyDescent="0.25">
      <c r="C58" t="s">
        <v>135</v>
      </c>
      <c r="D58" t="s">
        <v>136</v>
      </c>
    </row>
  </sheetData>
  <mergeCells count="1">
    <mergeCell ref="F9:H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4:H58"/>
  <sheetViews>
    <sheetView topLeftCell="A10" workbookViewId="0">
      <selection activeCell="C23" sqref="C23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41</v>
      </c>
    </row>
    <row r="5" spans="3:8" x14ac:dyDescent="0.25">
      <c r="D5" t="s">
        <v>42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Vanhat!R6</f>
        <v>1991</v>
      </c>
    </row>
    <row r="12" spans="3:8" x14ac:dyDescent="0.25">
      <c r="C12" t="s">
        <v>1</v>
      </c>
      <c r="D12">
        <f>Vanhat!R7</f>
        <v>13</v>
      </c>
    </row>
    <row r="13" spans="3:8" x14ac:dyDescent="0.25">
      <c r="C13" t="s">
        <v>2</v>
      </c>
      <c r="D13">
        <f>Vanhat!R8</f>
        <v>12.4</v>
      </c>
    </row>
    <row r="14" spans="3:8" x14ac:dyDescent="0.25">
      <c r="C14" t="s">
        <v>3</v>
      </c>
      <c r="D14">
        <f>Vanhat!R9</f>
        <v>12.8</v>
      </c>
    </row>
    <row r="15" spans="3:8" x14ac:dyDescent="0.25">
      <c r="C15" t="s">
        <v>4</v>
      </c>
      <c r="D15">
        <f>Vanhat!R10</f>
        <v>35.6</v>
      </c>
    </row>
    <row r="17" spans="3:8" x14ac:dyDescent="0.25">
      <c r="C17" t="s">
        <v>7</v>
      </c>
      <c r="D17">
        <f>Vanhat!R14</f>
        <v>3750</v>
      </c>
    </row>
    <row r="18" spans="3:8" x14ac:dyDescent="0.25">
      <c r="C18" t="s">
        <v>9</v>
      </c>
      <c r="D18">
        <f>Vanhat!R16</f>
        <v>2700</v>
      </c>
    </row>
    <row r="19" spans="3:8" x14ac:dyDescent="0.25">
      <c r="C19" t="s">
        <v>10</v>
      </c>
      <c r="D19">
        <f>Vanhat!R17</f>
        <v>1300</v>
      </c>
    </row>
    <row r="20" spans="3:8" x14ac:dyDescent="0.25">
      <c r="C20" t="s">
        <v>11</v>
      </c>
      <c r="D20">
        <f>Vanhat!R18</f>
        <v>4000</v>
      </c>
    </row>
    <row r="22" spans="3:8" x14ac:dyDescent="0.25">
      <c r="C22" t="s">
        <v>12</v>
      </c>
      <c r="D22">
        <f>Vanhat!R20</f>
        <v>135</v>
      </c>
    </row>
    <row r="23" spans="3:8" x14ac:dyDescent="0.25">
      <c r="C23" t="s">
        <v>13</v>
      </c>
      <c r="D23">
        <f>Vanhat!R21</f>
        <v>84</v>
      </c>
    </row>
    <row r="24" spans="3:8" x14ac:dyDescent="0.25">
      <c r="C24" t="s">
        <v>14</v>
      </c>
      <c r="D24">
        <f>Vanhat!R22</f>
        <v>480</v>
      </c>
    </row>
    <row r="25" spans="3:8" x14ac:dyDescent="0.25">
      <c r="C25" t="s">
        <v>101</v>
      </c>
      <c r="D25">
        <f>Vanhat!R23</f>
        <v>12.5</v>
      </c>
    </row>
    <row r="26" spans="3:8" x14ac:dyDescent="0.25">
      <c r="C26" t="s">
        <v>160</v>
      </c>
      <c r="D26">
        <f>Vanhat!R24</f>
        <v>80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2</v>
      </c>
    </row>
    <row r="30" spans="3:8" x14ac:dyDescent="0.25">
      <c r="C30" t="s">
        <v>81</v>
      </c>
      <c r="D30">
        <v>180</v>
      </c>
    </row>
    <row r="31" spans="3:8" x14ac:dyDescent="0.25">
      <c r="C31" t="s">
        <v>82</v>
      </c>
      <c r="D31">
        <v>10</v>
      </c>
    </row>
    <row r="32" spans="3:8" x14ac:dyDescent="0.25">
      <c r="C32" t="s">
        <v>83</v>
      </c>
      <c r="D32">
        <v>10</v>
      </c>
    </row>
    <row r="33" spans="2:8" x14ac:dyDescent="0.25">
      <c r="C33" t="s">
        <v>84</v>
      </c>
      <c r="D33">
        <v>2.9</v>
      </c>
    </row>
    <row r="34" spans="2:8" x14ac:dyDescent="0.25">
      <c r="C34" t="s">
        <v>85</v>
      </c>
      <c r="D34">
        <v>90.5</v>
      </c>
    </row>
    <row r="35" spans="2:8" x14ac:dyDescent="0.25">
      <c r="C35" t="s">
        <v>85</v>
      </c>
      <c r="D35" t="s">
        <v>99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25</v>
      </c>
    </row>
    <row r="39" spans="2:8" x14ac:dyDescent="0.25">
      <c r="C39" t="s">
        <v>104</v>
      </c>
      <c r="D39">
        <v>45</v>
      </c>
    </row>
    <row r="40" spans="2:8" x14ac:dyDescent="0.25">
      <c r="C40" t="s">
        <v>105</v>
      </c>
      <c r="D40">
        <v>30</v>
      </c>
    </row>
    <row r="41" spans="2:8" x14ac:dyDescent="0.25">
      <c r="B41" t="s">
        <v>106</v>
      </c>
      <c r="C41" t="s">
        <v>107</v>
      </c>
      <c r="D41">
        <v>1.4</v>
      </c>
    </row>
    <row r="42" spans="2:8" x14ac:dyDescent="0.25">
      <c r="C42" t="s">
        <v>108</v>
      </c>
      <c r="D42">
        <v>4.5</v>
      </c>
    </row>
    <row r="43" spans="2:8" x14ac:dyDescent="0.25">
      <c r="C43" t="s">
        <v>109</v>
      </c>
      <c r="D43">
        <v>5</v>
      </c>
    </row>
    <row r="44" spans="2:8" x14ac:dyDescent="0.25">
      <c r="B44" t="s">
        <v>110</v>
      </c>
      <c r="C44" t="s">
        <v>111</v>
      </c>
      <c r="D44">
        <v>158</v>
      </c>
    </row>
    <row r="45" spans="2:8" x14ac:dyDescent="0.25">
      <c r="C45" t="s">
        <v>112</v>
      </c>
      <c r="D45">
        <v>124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125</v>
      </c>
    </row>
    <row r="49" spans="3:4" x14ac:dyDescent="0.25">
      <c r="C49" t="s">
        <v>126</v>
      </c>
      <c r="D49">
        <v>21</v>
      </c>
    </row>
    <row r="50" spans="3:4" x14ac:dyDescent="0.25">
      <c r="C50" t="s">
        <v>127</v>
      </c>
      <c r="D50">
        <v>121</v>
      </c>
    </row>
    <row r="51" spans="3:4" x14ac:dyDescent="0.25">
      <c r="C51" t="s">
        <v>128</v>
      </c>
      <c r="D51">
        <v>1.4</v>
      </c>
    </row>
    <row r="52" spans="3:4" x14ac:dyDescent="0.25">
      <c r="C52" t="s">
        <v>129</v>
      </c>
      <c r="D52">
        <v>138</v>
      </c>
    </row>
    <row r="53" spans="3:4" x14ac:dyDescent="0.25">
      <c r="C53" t="s">
        <v>130</v>
      </c>
      <c r="D53">
        <v>17</v>
      </c>
    </row>
    <row r="54" spans="3:4" x14ac:dyDescent="0.25">
      <c r="C54" t="s">
        <v>131</v>
      </c>
      <c r="D54">
        <v>6.5</v>
      </c>
    </row>
    <row r="55" spans="3:4" x14ac:dyDescent="0.25">
      <c r="C55" t="s">
        <v>132</v>
      </c>
      <c r="D55">
        <v>38</v>
      </c>
    </row>
    <row r="56" spans="3:4" x14ac:dyDescent="0.25">
      <c r="C56" t="s">
        <v>133</v>
      </c>
      <c r="D56">
        <v>28</v>
      </c>
    </row>
    <row r="57" spans="3:4" x14ac:dyDescent="0.25">
      <c r="C57" t="s">
        <v>134</v>
      </c>
      <c r="D57">
        <v>25</v>
      </c>
    </row>
    <row r="58" spans="3:4" x14ac:dyDescent="0.25">
      <c r="C58" t="s">
        <v>135</v>
      </c>
      <c r="D58" t="s">
        <v>144</v>
      </c>
    </row>
  </sheetData>
  <mergeCells count="1">
    <mergeCell ref="F9:H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4:H58"/>
  <sheetViews>
    <sheetView topLeftCell="A10" workbookViewId="0">
      <selection activeCell="C21" sqref="C21:D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43</v>
      </c>
    </row>
    <row r="5" spans="3:8" x14ac:dyDescent="0.25">
      <c r="D5" t="s">
        <v>44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Vanhat!S6</f>
        <v>1992</v>
      </c>
    </row>
    <row r="12" spans="3:8" x14ac:dyDescent="0.25">
      <c r="C12" t="s">
        <v>1</v>
      </c>
      <c r="D12">
        <f>Vanhat!S7</f>
        <v>12</v>
      </c>
    </row>
    <row r="13" spans="3:8" x14ac:dyDescent="0.25">
      <c r="C13" t="s">
        <v>2</v>
      </c>
      <c r="D13">
        <f>Vanhat!S8</f>
        <v>12.571999999999999</v>
      </c>
    </row>
    <row r="14" spans="3:8" x14ac:dyDescent="0.25">
      <c r="C14" t="s">
        <v>3</v>
      </c>
      <c r="D14">
        <f>Vanhat!S9</f>
        <v>11.819000000000001</v>
      </c>
    </row>
    <row r="15" spans="3:8" x14ac:dyDescent="0.25">
      <c r="C15" t="s">
        <v>4</v>
      </c>
      <c r="D15">
        <f>Vanhat!S10</f>
        <v>37.4</v>
      </c>
    </row>
    <row r="17" spans="3:8" x14ac:dyDescent="0.25">
      <c r="C17" t="s">
        <v>7</v>
      </c>
      <c r="D17">
        <f>Vanhat!S14</f>
        <v>2800</v>
      </c>
    </row>
    <row r="18" spans="3:8" x14ac:dyDescent="0.25">
      <c r="C18" t="s">
        <v>9</v>
      </c>
      <c r="D18">
        <f>Vanhat!S16</f>
        <v>3000</v>
      </c>
    </row>
    <row r="19" spans="3:8" x14ac:dyDescent="0.25">
      <c r="C19" t="s">
        <v>10</v>
      </c>
      <c r="D19">
        <f>Vanhat!S17</f>
        <v>0</v>
      </c>
    </row>
    <row r="20" spans="3:8" x14ac:dyDescent="0.25">
      <c r="C20" t="s">
        <v>11</v>
      </c>
      <c r="D20">
        <f>Vanhat!S18</f>
        <v>3000</v>
      </c>
    </row>
    <row r="22" spans="3:8" x14ac:dyDescent="0.25">
      <c r="C22" t="s">
        <v>12</v>
      </c>
      <c r="D22">
        <f>Vanhat!S20</f>
        <v>140</v>
      </c>
    </row>
    <row r="23" spans="3:8" x14ac:dyDescent="0.25">
      <c r="C23" t="s">
        <v>13</v>
      </c>
      <c r="D23">
        <f>Vanhat!S21</f>
        <v>85</v>
      </c>
    </row>
    <row r="24" spans="3:8" x14ac:dyDescent="0.25">
      <c r="C24" t="s">
        <v>14</v>
      </c>
      <c r="D24">
        <f>Vanhat!S22</f>
        <v>480</v>
      </c>
    </row>
    <row r="25" spans="3:8" x14ac:dyDescent="0.25">
      <c r="C25" t="s">
        <v>101</v>
      </c>
      <c r="D25">
        <f>Vanhat!S23</f>
        <v>13.6</v>
      </c>
    </row>
    <row r="26" spans="3:8" x14ac:dyDescent="0.25">
      <c r="C26" t="s">
        <v>160</v>
      </c>
      <c r="D26">
        <f>Vanhat!S24</f>
        <v>74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1</v>
      </c>
    </row>
    <row r="30" spans="3:8" x14ac:dyDescent="0.25">
      <c r="C30" t="s">
        <v>81</v>
      </c>
      <c r="D30">
        <v>200</v>
      </c>
    </row>
    <row r="31" spans="3:8" x14ac:dyDescent="0.25">
      <c r="C31" t="s">
        <v>82</v>
      </c>
      <c r="D31">
        <v>20</v>
      </c>
    </row>
    <row r="32" spans="3:8" x14ac:dyDescent="0.25">
      <c r="C32" t="s">
        <v>83</v>
      </c>
      <c r="D32">
        <v>1</v>
      </c>
    </row>
    <row r="33" spans="2:8" x14ac:dyDescent="0.25">
      <c r="C33" t="s">
        <v>84</v>
      </c>
      <c r="D33">
        <v>2.7</v>
      </c>
    </row>
    <row r="34" spans="2:8" x14ac:dyDescent="0.25">
      <c r="C34" t="s">
        <v>85</v>
      </c>
    </row>
    <row r="35" spans="2:8" x14ac:dyDescent="0.25">
      <c r="C35" t="s">
        <v>85</v>
      </c>
    </row>
    <row r="36" spans="2:8" x14ac:dyDescent="0.25">
      <c r="C36" t="s">
        <v>86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26</v>
      </c>
    </row>
    <row r="39" spans="2:8" x14ac:dyDescent="0.25">
      <c r="C39" t="s">
        <v>104</v>
      </c>
      <c r="D39">
        <v>56</v>
      </c>
    </row>
    <row r="40" spans="2:8" x14ac:dyDescent="0.25">
      <c r="C40" t="s">
        <v>105</v>
      </c>
      <c r="D40">
        <v>18</v>
      </c>
    </row>
    <row r="41" spans="2:8" x14ac:dyDescent="0.25">
      <c r="B41" t="s">
        <v>106</v>
      </c>
      <c r="C41" t="s">
        <v>107</v>
      </c>
      <c r="D41">
        <v>1.2</v>
      </c>
    </row>
    <row r="42" spans="2:8" x14ac:dyDescent="0.25">
      <c r="C42" t="s">
        <v>108</v>
      </c>
      <c r="D42">
        <v>3.1</v>
      </c>
    </row>
    <row r="43" spans="2:8" x14ac:dyDescent="0.25">
      <c r="C43" t="s">
        <v>109</v>
      </c>
      <c r="D43">
        <v>3.3</v>
      </c>
    </row>
    <row r="44" spans="2:8" x14ac:dyDescent="0.25">
      <c r="B44" t="s">
        <v>110</v>
      </c>
      <c r="C44" t="s">
        <v>111</v>
      </c>
      <c r="D44">
        <v>140</v>
      </c>
    </row>
    <row r="45" spans="2:8" x14ac:dyDescent="0.25">
      <c r="C45" t="s">
        <v>112</v>
      </c>
      <c r="D45">
        <v>140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</row>
    <row r="49" spans="3:3" x14ac:dyDescent="0.25">
      <c r="C49" t="s">
        <v>126</v>
      </c>
    </row>
    <row r="50" spans="3:3" x14ac:dyDescent="0.25">
      <c r="C50" t="s">
        <v>127</v>
      </c>
    </row>
    <row r="51" spans="3:3" x14ac:dyDescent="0.25">
      <c r="C51" t="s">
        <v>128</v>
      </c>
    </row>
    <row r="52" spans="3:3" x14ac:dyDescent="0.25">
      <c r="C52" t="s">
        <v>129</v>
      </c>
    </row>
    <row r="53" spans="3:3" x14ac:dyDescent="0.25">
      <c r="C53" t="s">
        <v>130</v>
      </c>
    </row>
    <row r="54" spans="3:3" x14ac:dyDescent="0.25">
      <c r="C54" t="s">
        <v>131</v>
      </c>
    </row>
    <row r="55" spans="3:3" x14ac:dyDescent="0.25">
      <c r="C55" t="s">
        <v>132</v>
      </c>
    </row>
    <row r="56" spans="3:3" x14ac:dyDescent="0.25">
      <c r="C56" t="s">
        <v>133</v>
      </c>
    </row>
    <row r="57" spans="3:3" x14ac:dyDescent="0.25">
      <c r="C57" t="s">
        <v>134</v>
      </c>
    </row>
    <row r="58" spans="3:3" x14ac:dyDescent="0.25">
      <c r="C58" t="s">
        <v>135</v>
      </c>
    </row>
  </sheetData>
  <mergeCells count="1">
    <mergeCell ref="F9:H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4:H58"/>
  <sheetViews>
    <sheetView topLeftCell="A10" workbookViewId="0">
      <selection activeCell="C26" sqref="C26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47</v>
      </c>
    </row>
    <row r="5" spans="3:8" x14ac:dyDescent="0.25">
      <c r="D5" t="s">
        <v>48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Vanhat!T6</f>
        <v>1996</v>
      </c>
    </row>
    <row r="12" spans="3:8" x14ac:dyDescent="0.25">
      <c r="C12" t="s">
        <v>1</v>
      </c>
      <c r="D12">
        <f>Vanhat!T7</f>
        <v>8</v>
      </c>
    </row>
    <row r="13" spans="3:8" x14ac:dyDescent="0.25">
      <c r="C13" t="s">
        <v>2</v>
      </c>
      <c r="D13">
        <f>Vanhat!T8</f>
        <v>12.6</v>
      </c>
    </row>
    <row r="14" spans="3:8" x14ac:dyDescent="0.25">
      <c r="C14" t="s">
        <v>3</v>
      </c>
      <c r="D14">
        <f>Vanhat!T9</f>
        <v>12.6</v>
      </c>
    </row>
    <row r="15" spans="3:8" x14ac:dyDescent="0.25">
      <c r="C15" t="s">
        <v>4</v>
      </c>
      <c r="D15">
        <f>Vanhat!T10</f>
        <v>38.5</v>
      </c>
    </row>
    <row r="17" spans="3:8" x14ac:dyDescent="0.25">
      <c r="C17" t="s">
        <v>7</v>
      </c>
      <c r="D17">
        <f>Vanhat!T14</f>
        <v>3000</v>
      </c>
    </row>
    <row r="18" spans="3:8" x14ac:dyDescent="0.25">
      <c r="C18" t="s">
        <v>9</v>
      </c>
      <c r="D18">
        <f>Vanhat!T16</f>
        <v>3000</v>
      </c>
    </row>
    <row r="19" spans="3:8" x14ac:dyDescent="0.25">
      <c r="C19" t="s">
        <v>10</v>
      </c>
      <c r="D19">
        <f>Vanhat!T17</f>
        <v>1000</v>
      </c>
    </row>
    <row r="20" spans="3:8" x14ac:dyDescent="0.25">
      <c r="C20" t="s">
        <v>11</v>
      </c>
      <c r="D20">
        <f>Vanhat!T18</f>
        <v>4000</v>
      </c>
    </row>
    <row r="22" spans="3:8" x14ac:dyDescent="0.25">
      <c r="C22" t="s">
        <v>12</v>
      </c>
      <c r="D22">
        <f>Vanhat!T20</f>
        <v>124</v>
      </c>
    </row>
    <row r="23" spans="3:8" x14ac:dyDescent="0.25">
      <c r="C23" t="s">
        <v>13</v>
      </c>
      <c r="D23">
        <f>Vanhat!T21</f>
        <v>92</v>
      </c>
    </row>
    <row r="24" spans="3:8" x14ac:dyDescent="0.25">
      <c r="C24" t="s">
        <v>14</v>
      </c>
      <c r="D24">
        <f>Vanhat!T22</f>
        <v>490</v>
      </c>
    </row>
    <row r="25" spans="3:8" x14ac:dyDescent="0.25">
      <c r="C25" t="s">
        <v>101</v>
      </c>
      <c r="D25">
        <f>Vanhat!T23</f>
        <v>13</v>
      </c>
    </row>
    <row r="26" spans="3:8" x14ac:dyDescent="0.25">
      <c r="C26" t="s">
        <v>160</v>
      </c>
      <c r="D26">
        <f>Vanhat!T24</f>
        <v>78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5</v>
      </c>
    </row>
    <row r="30" spans="3:8" x14ac:dyDescent="0.25">
      <c r="C30" t="s">
        <v>81</v>
      </c>
      <c r="D30">
        <v>170</v>
      </c>
    </row>
    <row r="31" spans="3:8" x14ac:dyDescent="0.25">
      <c r="C31" t="s">
        <v>82</v>
      </c>
      <c r="D31">
        <v>30</v>
      </c>
    </row>
    <row r="32" spans="3:8" x14ac:dyDescent="0.25">
      <c r="C32" t="s">
        <v>83</v>
      </c>
      <c r="D32">
        <v>1.4</v>
      </c>
    </row>
    <row r="33" spans="2:8" x14ac:dyDescent="0.25">
      <c r="C33" t="s">
        <v>84</v>
      </c>
      <c r="D33">
        <v>2.5</v>
      </c>
    </row>
    <row r="34" spans="2:8" x14ac:dyDescent="0.25">
      <c r="C34" t="s">
        <v>85</v>
      </c>
      <c r="D34">
        <v>97</v>
      </c>
    </row>
    <row r="35" spans="2:8" x14ac:dyDescent="0.25">
      <c r="C35" t="s">
        <v>85</v>
      </c>
      <c r="D35" t="s">
        <v>89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21</v>
      </c>
    </row>
    <row r="39" spans="2:8" x14ac:dyDescent="0.25">
      <c r="C39" t="s">
        <v>104</v>
      </c>
      <c r="D39">
        <v>48</v>
      </c>
    </row>
    <row r="40" spans="2:8" x14ac:dyDescent="0.25">
      <c r="C40" t="s">
        <v>105</v>
      </c>
      <c r="D40">
        <v>31</v>
      </c>
    </row>
    <row r="41" spans="2:8" x14ac:dyDescent="0.25">
      <c r="B41" t="s">
        <v>106</v>
      </c>
      <c r="C41" t="s">
        <v>107</v>
      </c>
      <c r="D41">
        <v>1.1000000000000001</v>
      </c>
    </row>
    <row r="42" spans="2:8" x14ac:dyDescent="0.25">
      <c r="C42" t="s">
        <v>108</v>
      </c>
      <c r="D42">
        <v>3.5</v>
      </c>
    </row>
    <row r="43" spans="2:8" x14ac:dyDescent="0.25">
      <c r="C43" t="s">
        <v>109</v>
      </c>
      <c r="D43">
        <v>4</v>
      </c>
    </row>
    <row r="44" spans="2:8" x14ac:dyDescent="0.25">
      <c r="B44" t="s">
        <v>110</v>
      </c>
      <c r="C44" t="s">
        <v>111</v>
      </c>
      <c r="D44">
        <v>130</v>
      </c>
    </row>
    <row r="45" spans="2:8" x14ac:dyDescent="0.25">
      <c r="C45" t="s">
        <v>112</v>
      </c>
      <c r="D45">
        <v>120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121</v>
      </c>
    </row>
    <row r="49" spans="3:4" x14ac:dyDescent="0.25">
      <c r="C49" t="s">
        <v>126</v>
      </c>
      <c r="D49">
        <v>20</v>
      </c>
    </row>
    <row r="50" spans="3:4" x14ac:dyDescent="0.25">
      <c r="C50" t="s">
        <v>127</v>
      </c>
      <c r="D50">
        <v>120</v>
      </c>
    </row>
    <row r="51" spans="3:4" x14ac:dyDescent="0.25">
      <c r="C51" t="s">
        <v>128</v>
      </c>
      <c r="D51">
        <v>1.2</v>
      </c>
    </row>
    <row r="52" spans="3:4" x14ac:dyDescent="0.25">
      <c r="C52" t="s">
        <v>129</v>
      </c>
      <c r="D52">
        <v>134</v>
      </c>
    </row>
    <row r="53" spans="3:4" x14ac:dyDescent="0.25">
      <c r="C53" t="s">
        <v>130</v>
      </c>
      <c r="D53">
        <v>14</v>
      </c>
    </row>
    <row r="54" spans="3:4" x14ac:dyDescent="0.25">
      <c r="C54" t="s">
        <v>131</v>
      </c>
      <c r="D54">
        <v>9</v>
      </c>
    </row>
    <row r="55" spans="3:4" x14ac:dyDescent="0.25">
      <c r="C55" t="s">
        <v>132</v>
      </c>
      <c r="D55">
        <v>32</v>
      </c>
    </row>
    <row r="56" spans="3:4" x14ac:dyDescent="0.25">
      <c r="C56" t="s">
        <v>133</v>
      </c>
      <c r="D56">
        <v>32</v>
      </c>
    </row>
    <row r="57" spans="3:4" x14ac:dyDescent="0.25">
      <c r="C57" t="s">
        <v>134</v>
      </c>
      <c r="D57">
        <v>37</v>
      </c>
    </row>
    <row r="58" spans="3:4" x14ac:dyDescent="0.25">
      <c r="C58" t="s">
        <v>135</v>
      </c>
      <c r="D58" t="s">
        <v>136</v>
      </c>
    </row>
  </sheetData>
  <mergeCells count="1">
    <mergeCell ref="F9:H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4:H58"/>
  <sheetViews>
    <sheetView topLeftCell="D1" workbookViewId="0">
      <selection activeCell="L4" sqref="L4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49</v>
      </c>
    </row>
    <row r="5" spans="3:8" x14ac:dyDescent="0.25">
      <c r="D5" t="s">
        <v>50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Vanhat!U6</f>
        <v>1998</v>
      </c>
    </row>
    <row r="12" spans="3:8" x14ac:dyDescent="0.25">
      <c r="C12" t="s">
        <v>1</v>
      </c>
      <c r="D12">
        <f>Vanhat!U7</f>
        <v>6</v>
      </c>
    </row>
    <row r="13" spans="3:8" x14ac:dyDescent="0.25">
      <c r="C13" t="s">
        <v>2</v>
      </c>
      <c r="D13">
        <f>Vanhat!U8</f>
        <v>12.5</v>
      </c>
    </row>
    <row r="14" spans="3:8" x14ac:dyDescent="0.25">
      <c r="C14" t="s">
        <v>3</v>
      </c>
      <c r="D14">
        <f>Vanhat!U9</f>
        <v>13.3</v>
      </c>
    </row>
    <row r="15" spans="3:8" x14ac:dyDescent="0.25">
      <c r="C15" t="s">
        <v>4</v>
      </c>
      <c r="D15">
        <f>Vanhat!U10</f>
        <v>36.5</v>
      </c>
    </row>
    <row r="16" spans="3:8" x14ac:dyDescent="0.25">
      <c r="C16" t="s">
        <v>6</v>
      </c>
      <c r="D16">
        <f>Vanhat!U12</f>
        <v>2.826147609688956</v>
      </c>
    </row>
    <row r="17" spans="3:8" x14ac:dyDescent="0.25">
      <c r="C17" t="s">
        <v>7</v>
      </c>
      <c r="D17">
        <f>Vanhat!U14</f>
        <v>3150</v>
      </c>
    </row>
    <row r="18" spans="3:8" x14ac:dyDescent="0.25">
      <c r="C18" t="s">
        <v>9</v>
      </c>
      <c r="D18">
        <f>Vanhat!U16</f>
        <v>3150</v>
      </c>
    </row>
    <row r="19" spans="3:8" x14ac:dyDescent="0.25">
      <c r="C19" t="s">
        <v>10</v>
      </c>
      <c r="D19">
        <f>Vanhat!U17</f>
        <v>850</v>
      </c>
    </row>
    <row r="20" spans="3:8" x14ac:dyDescent="0.25">
      <c r="C20" t="s">
        <v>11</v>
      </c>
      <c r="D20">
        <f>Vanhat!U18</f>
        <v>4000</v>
      </c>
    </row>
    <row r="21" spans="3:8" x14ac:dyDescent="0.25">
      <c r="C21" t="s">
        <v>8</v>
      </c>
      <c r="D21">
        <f>Vanhat!U19</f>
        <v>39766</v>
      </c>
    </row>
    <row r="22" spans="3:8" x14ac:dyDescent="0.25">
      <c r="C22" t="s">
        <v>12</v>
      </c>
      <c r="D22">
        <f>Vanhat!U20</f>
        <v>130</v>
      </c>
    </row>
    <row r="23" spans="3:8" x14ac:dyDescent="0.25">
      <c r="C23" t="s">
        <v>13</v>
      </c>
      <c r="D23">
        <f>Vanhat!U21</f>
        <v>93</v>
      </c>
    </row>
    <row r="24" spans="3:8" x14ac:dyDescent="0.25">
      <c r="C24" t="s">
        <v>14</v>
      </c>
      <c r="D24">
        <f>Vanhat!U22</f>
        <v>490</v>
      </c>
    </row>
    <row r="25" spans="3:8" x14ac:dyDescent="0.25">
      <c r="C25" t="s">
        <v>101</v>
      </c>
      <c r="D25">
        <f>Vanhat!U23</f>
        <v>13.3</v>
      </c>
    </row>
    <row r="26" spans="3:8" x14ac:dyDescent="0.25">
      <c r="C26" t="s">
        <v>64</v>
      </c>
      <c r="D26">
        <f>Vanhat!U24</f>
        <v>80</v>
      </c>
    </row>
    <row r="27" spans="3:8" x14ac:dyDescent="0.25">
      <c r="C27" t="s">
        <v>53</v>
      </c>
      <c r="D27">
        <f>Vanhat!U13</f>
        <v>80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2</v>
      </c>
    </row>
    <row r="30" spans="3:8" x14ac:dyDescent="0.25">
      <c r="C30" t="s">
        <v>81</v>
      </c>
      <c r="D30">
        <v>180</v>
      </c>
    </row>
    <row r="31" spans="3:8" x14ac:dyDescent="0.25">
      <c r="C31" t="s">
        <v>82</v>
      </c>
      <c r="D31">
        <v>20</v>
      </c>
    </row>
    <row r="32" spans="3:8" x14ac:dyDescent="0.25">
      <c r="C32" t="s">
        <v>83</v>
      </c>
      <c r="D32">
        <v>1.6</v>
      </c>
    </row>
    <row r="33" spans="2:8" x14ac:dyDescent="0.25">
      <c r="C33" t="s">
        <v>84</v>
      </c>
      <c r="D33">
        <v>2</v>
      </c>
    </row>
    <row r="34" spans="2:8" x14ac:dyDescent="0.25">
      <c r="C34" t="s">
        <v>85</v>
      </c>
      <c r="D34">
        <v>96</v>
      </c>
    </row>
    <row r="35" spans="2:8" x14ac:dyDescent="0.25">
      <c r="C35" t="s">
        <v>85</v>
      </c>
      <c r="D35">
        <v>96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24</v>
      </c>
    </row>
    <row r="39" spans="2:8" x14ac:dyDescent="0.25">
      <c r="C39" t="s">
        <v>104</v>
      </c>
      <c r="D39">
        <v>46</v>
      </c>
    </row>
    <row r="40" spans="2:8" x14ac:dyDescent="0.25">
      <c r="C40" t="s">
        <v>105</v>
      </c>
      <c r="D40">
        <v>30</v>
      </c>
    </row>
    <row r="41" spans="2:8" x14ac:dyDescent="0.25">
      <c r="B41" t="s">
        <v>106</v>
      </c>
      <c r="C41" t="s">
        <v>107</v>
      </c>
      <c r="D41">
        <v>1.6</v>
      </c>
    </row>
    <row r="42" spans="2:8" x14ac:dyDescent="0.25">
      <c r="C42" t="s">
        <v>108</v>
      </c>
      <c r="D42">
        <v>5.4</v>
      </c>
    </row>
    <row r="43" spans="2:8" x14ac:dyDescent="0.25">
      <c r="C43" t="s">
        <v>109</v>
      </c>
      <c r="D43">
        <v>4</v>
      </c>
    </row>
    <row r="44" spans="2:8" x14ac:dyDescent="0.25">
      <c r="B44" t="s">
        <v>110</v>
      </c>
      <c r="C44" t="s">
        <v>111</v>
      </c>
      <c r="D44">
        <v>139</v>
      </c>
    </row>
    <row r="45" spans="2:8" x14ac:dyDescent="0.25">
      <c r="C45" t="s">
        <v>112</v>
      </c>
      <c r="D45">
        <v>129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121</v>
      </c>
    </row>
    <row r="49" spans="3:4" x14ac:dyDescent="0.25">
      <c r="C49" t="s">
        <v>126</v>
      </c>
      <c r="D49">
        <v>21</v>
      </c>
    </row>
    <row r="50" spans="3:4" x14ac:dyDescent="0.25">
      <c r="C50" t="s">
        <v>127</v>
      </c>
      <c r="D50">
        <v>121</v>
      </c>
    </row>
    <row r="51" spans="3:4" x14ac:dyDescent="0.25">
      <c r="C51" t="s">
        <v>128</v>
      </c>
      <c r="D51">
        <v>1.5</v>
      </c>
    </row>
    <row r="52" spans="3:4" x14ac:dyDescent="0.25">
      <c r="C52" t="s">
        <v>129</v>
      </c>
      <c r="D52">
        <v>138</v>
      </c>
    </row>
    <row r="53" spans="3:4" x14ac:dyDescent="0.25">
      <c r="C53" t="s">
        <v>130</v>
      </c>
      <c r="D53">
        <v>17</v>
      </c>
    </row>
    <row r="54" spans="3:4" x14ac:dyDescent="0.25">
      <c r="C54" t="s">
        <v>131</v>
      </c>
      <c r="D54">
        <v>6.7</v>
      </c>
    </row>
    <row r="55" spans="3:4" x14ac:dyDescent="0.25">
      <c r="C55" t="s">
        <v>132</v>
      </c>
      <c r="D55">
        <v>34</v>
      </c>
    </row>
    <row r="56" spans="3:4" x14ac:dyDescent="0.25">
      <c r="C56" t="s">
        <v>133</v>
      </c>
      <c r="D56">
        <v>26</v>
      </c>
    </row>
    <row r="57" spans="3:4" x14ac:dyDescent="0.25">
      <c r="C57" t="s">
        <v>134</v>
      </c>
      <c r="D57">
        <v>25</v>
      </c>
    </row>
    <row r="58" spans="3:4" x14ac:dyDescent="0.25">
      <c r="C58" t="s">
        <v>135</v>
      </c>
      <c r="D58" t="s">
        <v>142</v>
      </c>
    </row>
  </sheetData>
  <mergeCells count="1">
    <mergeCell ref="F9:H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4:H58"/>
  <sheetViews>
    <sheetView topLeftCell="D1" workbookViewId="0">
      <selection activeCell="N5" sqref="N5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51</v>
      </c>
    </row>
    <row r="5" spans="3:8" x14ac:dyDescent="0.25">
      <c r="D5" t="s">
        <v>52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Vanhat!V6</f>
        <v>2004</v>
      </c>
    </row>
    <row r="12" spans="3:8" x14ac:dyDescent="0.25">
      <c r="C12" t="s">
        <v>1</v>
      </c>
      <c r="D12">
        <f>Vanhat!V7</f>
        <v>0</v>
      </c>
    </row>
    <row r="13" spans="3:8" x14ac:dyDescent="0.25">
      <c r="C13" t="s">
        <v>2</v>
      </c>
      <c r="D13">
        <f>Vanhat!V8</f>
        <v>14.404</v>
      </c>
    </row>
    <row r="14" spans="3:8" x14ac:dyDescent="0.25">
      <c r="C14" t="s">
        <v>3</v>
      </c>
      <c r="D14">
        <f>Vanhat!V9</f>
        <v>15.593999999999999</v>
      </c>
    </row>
    <row r="15" spans="3:8" x14ac:dyDescent="0.25">
      <c r="C15" t="s">
        <v>4</v>
      </c>
      <c r="D15">
        <f>Vanhat!V10</f>
        <v>41</v>
      </c>
    </row>
    <row r="16" spans="3:8" x14ac:dyDescent="0.25">
      <c r="C16" t="s">
        <v>6</v>
      </c>
      <c r="D16">
        <f>Vanhat!V12</f>
        <v>2.7356689137108812</v>
      </c>
    </row>
    <row r="17" spans="3:8" x14ac:dyDescent="0.25">
      <c r="C17" t="s">
        <v>7</v>
      </c>
      <c r="D17">
        <f>Vanhat!V14</f>
        <v>3150</v>
      </c>
    </row>
    <row r="18" spans="3:8" x14ac:dyDescent="0.25">
      <c r="C18" t="s">
        <v>9</v>
      </c>
      <c r="D18">
        <f>Vanhat!V16</f>
        <v>4450</v>
      </c>
    </row>
    <row r="19" spans="3:8" x14ac:dyDescent="0.25">
      <c r="C19" t="s">
        <v>10</v>
      </c>
      <c r="D19">
        <f>Vanhat!V17</f>
        <v>50</v>
      </c>
    </row>
    <row r="20" spans="3:8" x14ac:dyDescent="0.25">
      <c r="C20" t="s">
        <v>11</v>
      </c>
      <c r="D20">
        <f>Vanhat!V18</f>
        <v>4500</v>
      </c>
    </row>
    <row r="21" spans="3:8" x14ac:dyDescent="0.25">
      <c r="C21" t="s">
        <v>8</v>
      </c>
      <c r="D21">
        <f>Vanhat!V19</f>
        <v>44266</v>
      </c>
    </row>
    <row r="22" spans="3:8" x14ac:dyDescent="0.25">
      <c r="C22" t="s">
        <v>12</v>
      </c>
      <c r="D22">
        <f>Vanhat!V20</f>
        <v>210</v>
      </c>
    </row>
    <row r="23" spans="3:8" x14ac:dyDescent="0.25">
      <c r="C23" t="s">
        <v>13</v>
      </c>
      <c r="D23">
        <f>Vanhat!V21</f>
        <v>102</v>
      </c>
    </row>
    <row r="24" spans="3:8" x14ac:dyDescent="0.25">
      <c r="C24" t="s">
        <v>14</v>
      </c>
      <c r="D24">
        <f>Vanhat!V22</f>
        <v>505</v>
      </c>
    </row>
    <row r="25" spans="3:8" x14ac:dyDescent="0.25">
      <c r="C25" t="s">
        <v>101</v>
      </c>
      <c r="D25">
        <f>Vanhat!V23</f>
        <v>13.2</v>
      </c>
    </row>
    <row r="26" spans="3:8" x14ac:dyDescent="0.25">
      <c r="C26" t="s">
        <v>64</v>
      </c>
      <c r="D26">
        <f>Vanhat!V24</f>
        <v>83.5</v>
      </c>
    </row>
    <row r="27" spans="3:8" x14ac:dyDescent="0.25">
      <c r="C27" t="s">
        <v>53</v>
      </c>
      <c r="D27">
        <f>Vanhat!V13</f>
        <v>83.5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2.2999999999999998</v>
      </c>
    </row>
    <row r="30" spans="3:8" x14ac:dyDescent="0.25">
      <c r="C30" t="s">
        <v>81</v>
      </c>
      <c r="D30">
        <v>167.2</v>
      </c>
    </row>
    <row r="31" spans="3:8" x14ac:dyDescent="0.25">
      <c r="C31" t="s">
        <v>82</v>
      </c>
      <c r="D31">
        <v>5</v>
      </c>
    </row>
    <row r="32" spans="3:8" x14ac:dyDescent="0.25">
      <c r="C32" t="s">
        <v>83</v>
      </c>
      <c r="D32">
        <v>4.75</v>
      </c>
    </row>
    <row r="33" spans="2:8" x14ac:dyDescent="0.25">
      <c r="C33" t="s">
        <v>84</v>
      </c>
      <c r="D33">
        <v>2.2999999999999998</v>
      </c>
    </row>
    <row r="34" spans="2:8" x14ac:dyDescent="0.25">
      <c r="C34" t="s">
        <v>85</v>
      </c>
      <c r="D34">
        <v>98</v>
      </c>
    </row>
    <row r="35" spans="2:8" x14ac:dyDescent="0.25">
      <c r="C35" t="s">
        <v>85</v>
      </c>
    </row>
    <row r="36" spans="2:8" x14ac:dyDescent="0.25">
      <c r="C36" t="s">
        <v>86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23</v>
      </c>
    </row>
    <row r="39" spans="2:8" x14ac:dyDescent="0.25">
      <c r="C39" t="s">
        <v>104</v>
      </c>
      <c r="D39">
        <v>39</v>
      </c>
    </row>
    <row r="40" spans="2:8" x14ac:dyDescent="0.25">
      <c r="C40" t="s">
        <v>105</v>
      </c>
      <c r="D40">
        <v>38</v>
      </c>
    </row>
    <row r="41" spans="2:8" x14ac:dyDescent="0.25">
      <c r="B41" t="s">
        <v>106</v>
      </c>
      <c r="C41" t="s">
        <v>107</v>
      </c>
      <c r="D41">
        <v>1.22</v>
      </c>
    </row>
    <row r="42" spans="2:8" x14ac:dyDescent="0.25">
      <c r="C42" t="s">
        <v>108</v>
      </c>
      <c r="D42">
        <v>4.3</v>
      </c>
    </row>
    <row r="43" spans="2:8" x14ac:dyDescent="0.25">
      <c r="C43" t="s">
        <v>109</v>
      </c>
      <c r="D43">
        <v>7.3</v>
      </c>
    </row>
    <row r="44" spans="2:8" x14ac:dyDescent="0.25">
      <c r="B44" t="s">
        <v>110</v>
      </c>
      <c r="C44" t="s">
        <v>111</v>
      </c>
      <c r="D44">
        <v>164</v>
      </c>
    </row>
    <row r="45" spans="2:8" x14ac:dyDescent="0.25">
      <c r="C45" t="s">
        <v>112</v>
      </c>
      <c r="D45">
        <v>146</v>
      </c>
    </row>
    <row r="46" spans="2:8" x14ac:dyDescent="0.25">
      <c r="C46" t="s">
        <v>113</v>
      </c>
      <c r="D46">
        <v>158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</row>
    <row r="49" spans="3:4" x14ac:dyDescent="0.25">
      <c r="C49" t="s">
        <v>126</v>
      </c>
      <c r="D49">
        <v>21</v>
      </c>
    </row>
    <row r="50" spans="3:4" x14ac:dyDescent="0.25">
      <c r="C50" t="s">
        <v>127</v>
      </c>
      <c r="D50">
        <v>121</v>
      </c>
    </row>
    <row r="51" spans="3:4" x14ac:dyDescent="0.25">
      <c r="C51" t="s">
        <v>128</v>
      </c>
      <c r="D51">
        <v>1.5</v>
      </c>
    </row>
    <row r="52" spans="3:4" x14ac:dyDescent="0.25">
      <c r="C52" t="s">
        <v>129</v>
      </c>
      <c r="D52">
        <v>138</v>
      </c>
    </row>
    <row r="53" spans="3:4" x14ac:dyDescent="0.25">
      <c r="C53" t="s">
        <v>130</v>
      </c>
      <c r="D53">
        <v>17</v>
      </c>
    </row>
    <row r="54" spans="3:4" x14ac:dyDescent="0.25">
      <c r="C54" t="s">
        <v>131</v>
      </c>
      <c r="D54">
        <v>6.7</v>
      </c>
    </row>
    <row r="55" spans="3:4" x14ac:dyDescent="0.25">
      <c r="C55" t="s">
        <v>132</v>
      </c>
      <c r="D55">
        <v>34</v>
      </c>
    </row>
    <row r="56" spans="3:4" x14ac:dyDescent="0.25">
      <c r="C56" t="s">
        <v>133</v>
      </c>
      <c r="D56">
        <v>26</v>
      </c>
    </row>
    <row r="57" spans="3:4" x14ac:dyDescent="0.25">
      <c r="C57" t="s">
        <v>134</v>
      </c>
      <c r="D57">
        <v>25</v>
      </c>
    </row>
    <row r="58" spans="3:4" x14ac:dyDescent="0.25">
      <c r="C58" t="s">
        <v>135</v>
      </c>
    </row>
  </sheetData>
  <mergeCells count="1">
    <mergeCell ref="F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4:H58"/>
  <sheetViews>
    <sheetView topLeftCell="A40" workbookViewId="0">
      <selection activeCell="I18" sqref="I18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15</v>
      </c>
    </row>
    <row r="5" spans="3:8" x14ac:dyDescent="0.25">
      <c r="D5" t="s">
        <v>151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Vanhat!D6</f>
        <v>1957</v>
      </c>
    </row>
    <row r="12" spans="3:8" x14ac:dyDescent="0.25">
      <c r="C12" t="s">
        <v>1</v>
      </c>
      <c r="D12">
        <f>Vanhat!D7</f>
        <v>47</v>
      </c>
    </row>
    <row r="13" spans="3:8" x14ac:dyDescent="0.25">
      <c r="C13" t="s">
        <v>2</v>
      </c>
      <c r="D13">
        <f>Vanhat!D8</f>
        <v>6.5</v>
      </c>
    </row>
    <row r="14" spans="3:8" x14ac:dyDescent="0.25">
      <c r="C14" t="s">
        <v>3</v>
      </c>
      <c r="D14">
        <f>Vanhat!D9</f>
        <v>6.9</v>
      </c>
    </row>
    <row r="15" spans="3:8" x14ac:dyDescent="0.25">
      <c r="C15" t="s">
        <v>4</v>
      </c>
      <c r="D15">
        <f>Vanhat!D10</f>
        <v>17</v>
      </c>
    </row>
    <row r="17" spans="3:8" x14ac:dyDescent="0.25">
      <c r="C17" t="s">
        <v>7</v>
      </c>
      <c r="D17">
        <f>Vanhat!D14</f>
        <v>600</v>
      </c>
    </row>
    <row r="18" spans="3:8" x14ac:dyDescent="0.25">
      <c r="C18" t="s">
        <v>9</v>
      </c>
      <c r="D18">
        <f>Vanhat!D16</f>
        <v>680</v>
      </c>
    </row>
    <row r="19" spans="3:8" x14ac:dyDescent="0.25">
      <c r="C19" t="s">
        <v>10</v>
      </c>
      <c r="D19">
        <f>Vanhat!D17</f>
        <v>0</v>
      </c>
    </row>
    <row r="20" spans="3:8" x14ac:dyDescent="0.25">
      <c r="C20" t="s">
        <v>11</v>
      </c>
      <c r="D20">
        <f>Vanhat!D18</f>
        <v>680</v>
      </c>
    </row>
    <row r="22" spans="3:8" x14ac:dyDescent="0.25">
      <c r="C22" t="s">
        <v>12</v>
      </c>
      <c r="D22">
        <f>Vanhat!D20</f>
        <v>28.6</v>
      </c>
    </row>
    <row r="23" spans="3:8" x14ac:dyDescent="0.25">
      <c r="C23" t="s">
        <v>13</v>
      </c>
      <c r="D23">
        <f>Vanhat!D21</f>
        <v>80</v>
      </c>
    </row>
    <row r="24" spans="3:8" x14ac:dyDescent="0.25">
      <c r="C24" t="s">
        <v>14</v>
      </c>
      <c r="D24">
        <f>Vanhat!D22</f>
        <v>480</v>
      </c>
    </row>
    <row r="25" spans="3:8" x14ac:dyDescent="0.25">
      <c r="C25" t="s">
        <v>101</v>
      </c>
      <c r="D25">
        <f>Vanhat!D23</f>
        <v>14.1</v>
      </c>
    </row>
    <row r="26" spans="3:8" x14ac:dyDescent="0.25">
      <c r="C26" t="s">
        <v>160</v>
      </c>
      <c r="D26">
        <f>Vanhat!D24</f>
        <v>75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0</v>
      </c>
    </row>
    <row r="30" spans="3:8" x14ac:dyDescent="0.25">
      <c r="C30" t="s">
        <v>81</v>
      </c>
      <c r="D30">
        <v>160</v>
      </c>
    </row>
    <row r="31" spans="3:8" x14ac:dyDescent="0.25">
      <c r="C31" t="s">
        <v>82</v>
      </c>
      <c r="D31">
        <v>10</v>
      </c>
    </row>
    <row r="32" spans="3:8" x14ac:dyDescent="0.25">
      <c r="C32" t="s">
        <v>83</v>
      </c>
      <c r="D32">
        <v>0</v>
      </c>
    </row>
    <row r="33" spans="2:8" x14ac:dyDescent="0.25">
      <c r="C33" t="s">
        <v>84</v>
      </c>
      <c r="D33">
        <v>5</v>
      </c>
    </row>
    <row r="34" spans="2:8" x14ac:dyDescent="0.25">
      <c r="C34" t="s">
        <v>85</v>
      </c>
    </row>
    <row r="35" spans="2:8" x14ac:dyDescent="0.25">
      <c r="C35" t="s">
        <v>85</v>
      </c>
    </row>
    <row r="36" spans="2:8" x14ac:dyDescent="0.25">
      <c r="C36" t="s">
        <v>86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45</v>
      </c>
    </row>
    <row r="39" spans="2:8" x14ac:dyDescent="0.25">
      <c r="C39" t="s">
        <v>104</v>
      </c>
      <c r="D39">
        <v>55</v>
      </c>
    </row>
    <row r="40" spans="2:8" x14ac:dyDescent="0.25">
      <c r="C40" t="s">
        <v>105</v>
      </c>
      <c r="D40">
        <v>0</v>
      </c>
    </row>
    <row r="41" spans="2:8" x14ac:dyDescent="0.25">
      <c r="B41" t="s">
        <v>106</v>
      </c>
      <c r="C41" t="s">
        <v>107</v>
      </c>
      <c r="D41">
        <v>1.1000000000000001</v>
      </c>
    </row>
    <row r="42" spans="2:8" x14ac:dyDescent="0.25">
      <c r="C42" t="s">
        <v>108</v>
      </c>
      <c r="D42">
        <v>2.5</v>
      </c>
    </row>
    <row r="43" spans="2:8" x14ac:dyDescent="0.25">
      <c r="C43" t="s">
        <v>109</v>
      </c>
      <c r="D43">
        <v>2.5</v>
      </c>
    </row>
    <row r="44" spans="2:8" x14ac:dyDescent="0.25">
      <c r="B44" t="s">
        <v>110</v>
      </c>
      <c r="C44" t="s">
        <v>111</v>
      </c>
      <c r="D44">
        <v>150</v>
      </c>
    </row>
    <row r="45" spans="2:8" x14ac:dyDescent="0.25">
      <c r="C45" t="s">
        <v>112</v>
      </c>
      <c r="D45">
        <v>150</v>
      </c>
    </row>
    <row r="46" spans="2:8" x14ac:dyDescent="0.25">
      <c r="C46" t="s">
        <v>113</v>
      </c>
      <c r="D46">
        <v>60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</row>
    <row r="49" spans="3:3" x14ac:dyDescent="0.25">
      <c r="C49" t="s">
        <v>126</v>
      </c>
    </row>
    <row r="50" spans="3:3" x14ac:dyDescent="0.25">
      <c r="C50" t="s">
        <v>127</v>
      </c>
    </row>
    <row r="51" spans="3:3" x14ac:dyDescent="0.25">
      <c r="C51" t="s">
        <v>128</v>
      </c>
    </row>
    <row r="52" spans="3:3" x14ac:dyDescent="0.25">
      <c r="C52" t="s">
        <v>129</v>
      </c>
    </row>
    <row r="53" spans="3:3" x14ac:dyDescent="0.25">
      <c r="C53" t="s">
        <v>130</v>
      </c>
    </row>
    <row r="54" spans="3:3" x14ac:dyDescent="0.25">
      <c r="C54" t="s">
        <v>131</v>
      </c>
    </row>
    <row r="55" spans="3:3" x14ac:dyDescent="0.25">
      <c r="C55" t="s">
        <v>132</v>
      </c>
    </row>
    <row r="56" spans="3:3" x14ac:dyDescent="0.25">
      <c r="C56" t="s">
        <v>133</v>
      </c>
    </row>
    <row r="57" spans="3:3" x14ac:dyDescent="0.25">
      <c r="C57" t="s">
        <v>134</v>
      </c>
    </row>
    <row r="58" spans="3:3" x14ac:dyDescent="0.25">
      <c r="C58" t="s">
        <v>135</v>
      </c>
    </row>
  </sheetData>
  <mergeCells count="1">
    <mergeCell ref="F9:H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4:I58"/>
  <sheetViews>
    <sheetView topLeftCell="A46" workbookViewId="0">
      <selection activeCell="C55" sqref="C55"/>
    </sheetView>
  </sheetViews>
  <sheetFormatPr defaultRowHeight="15" x14ac:dyDescent="0.25"/>
  <cols>
    <col min="3" max="3" width="25.140625" customWidth="1"/>
    <col min="6" max="6" width="4.28515625" customWidth="1"/>
  </cols>
  <sheetData>
    <row r="4" spans="3:9" x14ac:dyDescent="0.25">
      <c r="D4" t="s">
        <v>17</v>
      </c>
      <c r="E4" t="s">
        <v>23</v>
      </c>
    </row>
    <row r="5" spans="3:9" x14ac:dyDescent="0.25">
      <c r="D5" t="s">
        <v>18</v>
      </c>
      <c r="E5" t="s">
        <v>24</v>
      </c>
    </row>
    <row r="6" spans="3:9" x14ac:dyDescent="0.25">
      <c r="C6" t="s">
        <v>145</v>
      </c>
    </row>
    <row r="7" spans="3:9" x14ac:dyDescent="0.25">
      <c r="C7" t="s">
        <v>146</v>
      </c>
    </row>
    <row r="9" spans="3:9" ht="15.75" x14ac:dyDescent="0.25">
      <c r="G9" s="4" t="s">
        <v>152</v>
      </c>
      <c r="H9" s="4"/>
      <c r="I9" s="4"/>
    </row>
    <row r="10" spans="3:9" ht="15.75" x14ac:dyDescent="0.25">
      <c r="C10" s="3" t="s">
        <v>147</v>
      </c>
      <c r="G10" t="s">
        <v>153</v>
      </c>
      <c r="H10" t="s">
        <v>154</v>
      </c>
      <c r="I10" t="s">
        <v>155</v>
      </c>
    </row>
    <row r="11" spans="3:9" x14ac:dyDescent="0.25">
      <c r="C11" t="s">
        <v>0</v>
      </c>
      <c r="D11">
        <f>Vanhat!E6</f>
        <v>1963</v>
      </c>
      <c r="E11">
        <f>Vanhat!F6</f>
        <v>1976</v>
      </c>
    </row>
    <row r="12" spans="3:9" x14ac:dyDescent="0.25">
      <c r="C12" t="s">
        <v>1</v>
      </c>
      <c r="D12">
        <f>Vanhat!E7</f>
        <v>41</v>
      </c>
      <c r="E12">
        <f>Vanhat!F7</f>
        <v>28</v>
      </c>
    </row>
    <row r="13" spans="3:9" x14ac:dyDescent="0.25">
      <c r="C13" t="s">
        <v>2</v>
      </c>
      <c r="D13">
        <f>Vanhat!E8</f>
        <v>6.8</v>
      </c>
      <c r="E13">
        <f>Vanhat!F8</f>
        <v>10.3</v>
      </c>
    </row>
    <row r="14" spans="3:9" x14ac:dyDescent="0.25">
      <c r="C14" t="s">
        <v>3</v>
      </c>
      <c r="D14">
        <f>Vanhat!E9</f>
        <v>6.4</v>
      </c>
      <c r="E14">
        <f>Vanhat!F9</f>
        <v>10.8</v>
      </c>
    </row>
    <row r="15" spans="3:9" x14ac:dyDescent="0.25">
      <c r="C15" t="s">
        <v>4</v>
      </c>
      <c r="D15">
        <f>Vanhat!E10</f>
        <v>19</v>
      </c>
      <c r="E15">
        <f>Vanhat!F10</f>
        <v>29</v>
      </c>
    </row>
    <row r="17" spans="3:9" x14ac:dyDescent="0.25">
      <c r="C17" t="s">
        <v>7</v>
      </c>
      <c r="D17">
        <f>Vanhat!E14</f>
        <v>800</v>
      </c>
      <c r="E17">
        <f>Vanhat!F14</f>
        <v>1400</v>
      </c>
    </row>
    <row r="18" spans="3:9" x14ac:dyDescent="0.25">
      <c r="C18" t="s">
        <v>9</v>
      </c>
      <c r="D18">
        <f>Vanhat!E16</f>
        <v>590</v>
      </c>
      <c r="E18">
        <f>Vanhat!F16</f>
        <v>1300</v>
      </c>
    </row>
    <row r="19" spans="3:9" x14ac:dyDescent="0.25">
      <c r="C19" t="s">
        <v>10</v>
      </c>
      <c r="D19">
        <f>Vanhat!E17</f>
        <v>210</v>
      </c>
      <c r="E19">
        <f>Vanhat!F17</f>
        <v>500</v>
      </c>
    </row>
    <row r="20" spans="3:9" x14ac:dyDescent="0.25">
      <c r="C20" t="s">
        <v>11</v>
      </c>
      <c r="D20">
        <f>Vanhat!E18</f>
        <v>800</v>
      </c>
      <c r="E20">
        <f>Vanhat!F18</f>
        <v>1800</v>
      </c>
    </row>
    <row r="22" spans="3:9" x14ac:dyDescent="0.25">
      <c r="C22" t="s">
        <v>12</v>
      </c>
      <c r="D22">
        <f>Vanhat!E20</f>
        <v>28.6</v>
      </c>
      <c r="E22">
        <f>Vanhat!F20</f>
        <v>51</v>
      </c>
    </row>
    <row r="23" spans="3:9" x14ac:dyDescent="0.25">
      <c r="C23" t="s">
        <v>13</v>
      </c>
      <c r="D23">
        <f>Vanhat!E21</f>
        <v>76</v>
      </c>
      <c r="E23">
        <f>Vanhat!F21</f>
        <v>84</v>
      </c>
    </row>
    <row r="24" spans="3:9" x14ac:dyDescent="0.25">
      <c r="C24" t="s">
        <v>14</v>
      </c>
      <c r="D24">
        <f>Vanhat!E22</f>
        <v>450</v>
      </c>
      <c r="E24">
        <f>Vanhat!F22</f>
        <v>480</v>
      </c>
    </row>
    <row r="25" spans="3:9" x14ac:dyDescent="0.25">
      <c r="C25" t="s">
        <v>101</v>
      </c>
      <c r="D25">
        <f>Vanhat!E23</f>
        <v>13</v>
      </c>
      <c r="E25">
        <f>Vanhat!F23</f>
        <v>13</v>
      </c>
    </row>
    <row r="26" spans="3:9" x14ac:dyDescent="0.25">
      <c r="C26" t="s">
        <v>160</v>
      </c>
      <c r="D26">
        <f>Vanhat!E24</f>
        <v>77</v>
      </c>
      <c r="E26">
        <f>Vanhat!F24</f>
        <v>77</v>
      </c>
    </row>
    <row r="28" spans="3:9" ht="15.75" x14ac:dyDescent="0.25">
      <c r="C28" s="3" t="s">
        <v>150</v>
      </c>
      <c r="G28" t="s">
        <v>153</v>
      </c>
      <c r="H28" t="s">
        <v>154</v>
      </c>
      <c r="I28" t="s">
        <v>155</v>
      </c>
    </row>
    <row r="29" spans="3:9" x14ac:dyDescent="0.25">
      <c r="C29" t="s">
        <v>80</v>
      </c>
      <c r="D29">
        <v>5</v>
      </c>
      <c r="E29">
        <v>5</v>
      </c>
    </row>
    <row r="30" spans="3:9" x14ac:dyDescent="0.25">
      <c r="C30" t="s">
        <v>81</v>
      </c>
      <c r="D30">
        <v>210</v>
      </c>
      <c r="E30">
        <v>200</v>
      </c>
    </row>
    <row r="31" spans="3:9" x14ac:dyDescent="0.25">
      <c r="C31" t="s">
        <v>82</v>
      </c>
    </row>
    <row r="32" spans="3:9" x14ac:dyDescent="0.25">
      <c r="C32" t="s">
        <v>83</v>
      </c>
      <c r="E32">
        <v>2.7</v>
      </c>
    </row>
    <row r="33" spans="2:9" x14ac:dyDescent="0.25">
      <c r="C33" t="s">
        <v>84</v>
      </c>
      <c r="D33">
        <v>5.0999999999999996</v>
      </c>
      <c r="E33">
        <v>4.5999999999999996</v>
      </c>
    </row>
    <row r="34" spans="2:9" x14ac:dyDescent="0.25">
      <c r="C34" t="s">
        <v>85</v>
      </c>
      <c r="D34">
        <v>91.5</v>
      </c>
      <c r="E34">
        <v>93.5</v>
      </c>
    </row>
    <row r="35" spans="2:9" x14ac:dyDescent="0.25">
      <c r="C35" t="s">
        <v>85</v>
      </c>
      <c r="D35" t="s">
        <v>91</v>
      </c>
      <c r="E35" t="s">
        <v>88</v>
      </c>
    </row>
    <row r="36" spans="2:9" x14ac:dyDescent="0.25">
      <c r="C36" t="s">
        <v>86</v>
      </c>
      <c r="D36" t="s">
        <v>87</v>
      </c>
      <c r="E36" t="s">
        <v>92</v>
      </c>
    </row>
    <row r="37" spans="2:9" ht="15.75" x14ac:dyDescent="0.25">
      <c r="C37" s="3" t="s">
        <v>149</v>
      </c>
      <c r="G37" t="s">
        <v>153</v>
      </c>
      <c r="H37" t="s">
        <v>154</v>
      </c>
      <c r="I37" t="s">
        <v>155</v>
      </c>
    </row>
    <row r="38" spans="2:9" x14ac:dyDescent="0.25">
      <c r="B38" t="s">
        <v>102</v>
      </c>
      <c r="C38" t="s">
        <v>103</v>
      </c>
      <c r="D38">
        <v>43</v>
      </c>
      <c r="E38">
        <v>34</v>
      </c>
    </row>
    <row r="39" spans="2:9" x14ac:dyDescent="0.25">
      <c r="C39" t="s">
        <v>104</v>
      </c>
      <c r="D39">
        <v>47</v>
      </c>
      <c r="E39">
        <v>46</v>
      </c>
    </row>
    <row r="40" spans="2:9" x14ac:dyDescent="0.25">
      <c r="C40" t="s">
        <v>105</v>
      </c>
      <c r="D40">
        <v>10</v>
      </c>
      <c r="E40">
        <v>20</v>
      </c>
    </row>
    <row r="41" spans="2:9" x14ac:dyDescent="0.25">
      <c r="B41" t="s">
        <v>106</v>
      </c>
      <c r="C41" t="s">
        <v>107</v>
      </c>
      <c r="D41">
        <v>0.8</v>
      </c>
      <c r="E41">
        <v>0.5</v>
      </c>
    </row>
    <row r="42" spans="2:9" x14ac:dyDescent="0.25">
      <c r="C42" t="s">
        <v>108</v>
      </c>
      <c r="D42">
        <v>3.9</v>
      </c>
      <c r="E42">
        <v>2.9</v>
      </c>
    </row>
    <row r="43" spans="2:9" x14ac:dyDescent="0.25">
      <c r="C43" t="s">
        <v>109</v>
      </c>
      <c r="D43">
        <v>2.6</v>
      </c>
      <c r="E43">
        <v>2.5</v>
      </c>
    </row>
    <row r="44" spans="2:9" x14ac:dyDescent="0.25">
      <c r="B44" t="s">
        <v>110</v>
      </c>
      <c r="C44" t="s">
        <v>111</v>
      </c>
      <c r="D44">
        <v>175</v>
      </c>
      <c r="E44">
        <v>175</v>
      </c>
    </row>
    <row r="45" spans="2:9" x14ac:dyDescent="0.25">
      <c r="C45" t="s">
        <v>112</v>
      </c>
      <c r="D45">
        <v>162</v>
      </c>
      <c r="E45">
        <v>170</v>
      </c>
    </row>
    <row r="46" spans="2:9" x14ac:dyDescent="0.25">
      <c r="C46" t="s">
        <v>113</v>
      </c>
      <c r="D46">
        <v>30</v>
      </c>
      <c r="E46">
        <v>30</v>
      </c>
    </row>
    <row r="47" spans="2:9" ht="15.75" x14ac:dyDescent="0.25">
      <c r="C47" s="3" t="s">
        <v>148</v>
      </c>
      <c r="G47" t="s">
        <v>153</v>
      </c>
      <c r="H47" t="s">
        <v>154</v>
      </c>
      <c r="I47" t="s">
        <v>155</v>
      </c>
    </row>
    <row r="48" spans="2:9" x14ac:dyDescent="0.25">
      <c r="C48" t="s">
        <v>118</v>
      </c>
      <c r="D48" t="s">
        <v>120</v>
      </c>
      <c r="E48" t="s">
        <v>120</v>
      </c>
    </row>
    <row r="49" spans="3:5" x14ac:dyDescent="0.25">
      <c r="C49" t="s">
        <v>126</v>
      </c>
      <c r="D49">
        <v>19</v>
      </c>
      <c r="E49">
        <v>19</v>
      </c>
    </row>
    <row r="50" spans="3:5" x14ac:dyDescent="0.25">
      <c r="C50" t="s">
        <v>127</v>
      </c>
      <c r="D50">
        <v>119</v>
      </c>
      <c r="E50">
        <v>119</v>
      </c>
    </row>
    <row r="51" spans="3:5" x14ac:dyDescent="0.25">
      <c r="C51" t="s">
        <v>128</v>
      </c>
      <c r="D51">
        <v>1.3</v>
      </c>
      <c r="E51">
        <v>1.2</v>
      </c>
    </row>
    <row r="52" spans="3:5" x14ac:dyDescent="0.25">
      <c r="C52" t="s">
        <v>129</v>
      </c>
      <c r="D52">
        <v>127</v>
      </c>
      <c r="E52">
        <v>127</v>
      </c>
    </row>
    <row r="53" spans="3:5" x14ac:dyDescent="0.25">
      <c r="C53" t="s">
        <v>130</v>
      </c>
      <c r="D53">
        <v>8</v>
      </c>
      <c r="E53">
        <v>8</v>
      </c>
    </row>
    <row r="54" spans="3:5" x14ac:dyDescent="0.25">
      <c r="C54" t="s">
        <v>131</v>
      </c>
      <c r="D54">
        <v>6.2</v>
      </c>
      <c r="E54">
        <v>8.5</v>
      </c>
    </row>
    <row r="55" spans="3:5" x14ac:dyDescent="0.25">
      <c r="C55" t="s">
        <v>132</v>
      </c>
      <c r="D55">
        <v>16</v>
      </c>
      <c r="E55">
        <v>20</v>
      </c>
    </row>
    <row r="56" spans="3:5" x14ac:dyDescent="0.25">
      <c r="C56" t="s">
        <v>133</v>
      </c>
      <c r="D56">
        <v>16</v>
      </c>
      <c r="E56">
        <v>20</v>
      </c>
    </row>
    <row r="57" spans="3:5" x14ac:dyDescent="0.25">
      <c r="C57" t="s">
        <v>134</v>
      </c>
      <c r="D57">
        <v>25</v>
      </c>
      <c r="E57">
        <v>45</v>
      </c>
    </row>
    <row r="58" spans="3:5" x14ac:dyDescent="0.25">
      <c r="C58" t="s">
        <v>135</v>
      </c>
      <c r="D58" t="s">
        <v>137</v>
      </c>
      <c r="E58" t="s">
        <v>138</v>
      </c>
    </row>
  </sheetData>
  <mergeCells count="1">
    <mergeCell ref="G9:I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4:L58"/>
  <sheetViews>
    <sheetView topLeftCell="A7" workbookViewId="0">
      <selection activeCell="C21" sqref="C21:E21"/>
    </sheetView>
  </sheetViews>
  <sheetFormatPr defaultRowHeight="15" x14ac:dyDescent="0.25"/>
  <cols>
    <col min="3" max="3" width="25.140625" customWidth="1"/>
    <col min="6" max="6" width="4.28515625" customWidth="1"/>
  </cols>
  <sheetData>
    <row r="4" spans="3:12" x14ac:dyDescent="0.25">
      <c r="D4" t="s">
        <v>19</v>
      </c>
      <c r="E4" t="s">
        <v>35</v>
      </c>
    </row>
    <row r="5" spans="3:12" x14ac:dyDescent="0.25">
      <c r="D5" t="s">
        <v>20</v>
      </c>
      <c r="E5" t="s">
        <v>36</v>
      </c>
    </row>
    <row r="6" spans="3:12" x14ac:dyDescent="0.25">
      <c r="C6" t="s">
        <v>145</v>
      </c>
    </row>
    <row r="7" spans="3:12" x14ac:dyDescent="0.25">
      <c r="C7" t="s">
        <v>146</v>
      </c>
    </row>
    <row r="9" spans="3:12" ht="15.75" x14ac:dyDescent="0.25">
      <c r="G9" s="4" t="s">
        <v>156</v>
      </c>
      <c r="H9" s="4"/>
      <c r="I9" s="4"/>
      <c r="J9" s="4" t="s">
        <v>157</v>
      </c>
      <c r="K9" s="4"/>
      <c r="L9" s="4"/>
    </row>
    <row r="10" spans="3:12" ht="15.75" x14ac:dyDescent="0.25">
      <c r="C10" s="3" t="s">
        <v>147</v>
      </c>
      <c r="G10" t="s">
        <v>153</v>
      </c>
      <c r="H10" t="s">
        <v>154</v>
      </c>
      <c r="I10" t="s">
        <v>155</v>
      </c>
      <c r="J10" t="s">
        <v>153</v>
      </c>
      <c r="K10" t="s">
        <v>154</v>
      </c>
      <c r="L10" t="s">
        <v>155</v>
      </c>
    </row>
    <row r="11" spans="3:12" x14ac:dyDescent="0.25">
      <c r="C11" t="s">
        <v>0</v>
      </c>
      <c r="D11">
        <f>Vanhat!G6</f>
        <v>1965</v>
      </c>
      <c r="E11">
        <f>Vanhat!H6</f>
        <v>1988</v>
      </c>
    </row>
    <row r="12" spans="3:12" x14ac:dyDescent="0.25">
      <c r="C12" t="s">
        <v>1</v>
      </c>
      <c r="D12">
        <f>Vanhat!G7</f>
        <v>39</v>
      </c>
      <c r="E12">
        <f>Vanhat!H7</f>
        <v>16</v>
      </c>
    </row>
    <row r="13" spans="3:12" x14ac:dyDescent="0.25">
      <c r="C13" t="s">
        <v>2</v>
      </c>
      <c r="D13">
        <f>Vanhat!G8</f>
        <v>7.6</v>
      </c>
      <c r="E13">
        <f>Vanhat!H8</f>
        <v>8</v>
      </c>
    </row>
    <row r="14" spans="3:12" x14ac:dyDescent="0.25">
      <c r="C14" t="s">
        <v>3</v>
      </c>
      <c r="D14">
        <f>Vanhat!G9</f>
        <v>7.6</v>
      </c>
      <c r="E14">
        <f>Vanhat!H9</f>
        <v>8</v>
      </c>
    </row>
    <row r="15" spans="3:12" x14ac:dyDescent="0.25">
      <c r="C15" t="s">
        <v>4</v>
      </c>
      <c r="D15">
        <f>Vanhat!G10</f>
        <v>15.5</v>
      </c>
      <c r="E15">
        <f>Vanhat!H10</f>
        <v>18</v>
      </c>
    </row>
    <row r="17" spans="3:12" x14ac:dyDescent="0.25">
      <c r="C17" t="s">
        <v>7</v>
      </c>
      <c r="D17">
        <f>Vanhat!G14</f>
        <v>820</v>
      </c>
      <c r="E17">
        <f>Vanhat!H14</f>
        <v>1150</v>
      </c>
    </row>
    <row r="18" spans="3:12" x14ac:dyDescent="0.25">
      <c r="C18" t="s">
        <v>9</v>
      </c>
      <c r="D18">
        <f>Vanhat!G16</f>
        <v>580</v>
      </c>
      <c r="E18">
        <f>Vanhat!H16</f>
        <v>950</v>
      </c>
    </row>
    <row r="19" spans="3:12" x14ac:dyDescent="0.25">
      <c r="C19" t="s">
        <v>10</v>
      </c>
      <c r="D19">
        <f>Vanhat!G17</f>
        <v>240</v>
      </c>
      <c r="E19">
        <f>Vanhat!H17</f>
        <v>250</v>
      </c>
    </row>
    <row r="20" spans="3:12" x14ac:dyDescent="0.25">
      <c r="C20" t="s">
        <v>11</v>
      </c>
      <c r="D20">
        <f>Vanhat!G18</f>
        <v>820</v>
      </c>
      <c r="E20">
        <f>Vanhat!H18</f>
        <v>1200</v>
      </c>
    </row>
    <row r="22" spans="3:12" x14ac:dyDescent="0.25">
      <c r="C22" t="s">
        <v>12</v>
      </c>
      <c r="D22">
        <f>Vanhat!G20</f>
        <v>13.6</v>
      </c>
      <c r="E22">
        <f>Vanhat!H20</f>
        <v>45</v>
      </c>
    </row>
    <row r="23" spans="3:12" x14ac:dyDescent="0.25">
      <c r="C23" t="s">
        <v>13</v>
      </c>
      <c r="D23">
        <f>Vanhat!G21</f>
        <v>34</v>
      </c>
      <c r="E23">
        <f>Vanhat!H21</f>
        <v>65</v>
      </c>
    </row>
    <row r="24" spans="3:12" x14ac:dyDescent="0.25">
      <c r="C24" t="s">
        <v>14</v>
      </c>
      <c r="D24">
        <f>Vanhat!G22</f>
        <v>425</v>
      </c>
      <c r="E24">
        <f>Vanhat!H22</f>
        <v>480</v>
      </c>
    </row>
    <row r="25" spans="3:12" x14ac:dyDescent="0.25">
      <c r="C25" t="s">
        <v>101</v>
      </c>
      <c r="D25">
        <f>Vanhat!G23</f>
        <v>13.5</v>
      </c>
      <c r="E25">
        <f>Vanhat!H23</f>
        <v>13.5</v>
      </c>
    </row>
    <row r="26" spans="3:12" x14ac:dyDescent="0.25">
      <c r="C26" t="s">
        <v>160</v>
      </c>
      <c r="D26">
        <f>Vanhat!G24</f>
        <v>80</v>
      </c>
      <c r="E26">
        <f>Vanhat!H24</f>
        <v>80</v>
      </c>
    </row>
    <row r="28" spans="3:12" ht="15.75" x14ac:dyDescent="0.25">
      <c r="C28" s="3" t="s">
        <v>150</v>
      </c>
      <c r="G28" t="s">
        <v>153</v>
      </c>
      <c r="H28" t="s">
        <v>154</v>
      </c>
      <c r="I28" t="s">
        <v>155</v>
      </c>
      <c r="J28" t="s">
        <v>153</v>
      </c>
      <c r="K28" t="s">
        <v>154</v>
      </c>
      <c r="L28" t="s">
        <v>155</v>
      </c>
    </row>
    <row r="29" spans="3:12" x14ac:dyDescent="0.25">
      <c r="C29" t="s">
        <v>80</v>
      </c>
      <c r="D29">
        <v>7</v>
      </c>
      <c r="E29">
        <v>0</v>
      </c>
    </row>
    <row r="30" spans="3:12" x14ac:dyDescent="0.25">
      <c r="C30" t="s">
        <v>81</v>
      </c>
    </row>
    <row r="31" spans="3:12" x14ac:dyDescent="0.25">
      <c r="C31" t="s">
        <v>82</v>
      </c>
      <c r="D31">
        <v>150</v>
      </c>
      <c r="E31">
        <v>130</v>
      </c>
    </row>
    <row r="32" spans="3:12" x14ac:dyDescent="0.25">
      <c r="C32" t="s">
        <v>83</v>
      </c>
      <c r="E32">
        <v>2</v>
      </c>
    </row>
    <row r="33" spans="2:12" x14ac:dyDescent="0.25">
      <c r="C33" t="s">
        <v>84</v>
      </c>
      <c r="D33">
        <v>3.8</v>
      </c>
      <c r="E33">
        <v>2.1</v>
      </c>
    </row>
    <row r="34" spans="2:12" x14ac:dyDescent="0.25">
      <c r="C34" t="s">
        <v>85</v>
      </c>
      <c r="D34">
        <v>93.5</v>
      </c>
      <c r="E34">
        <v>93.5</v>
      </c>
    </row>
    <row r="35" spans="2:12" x14ac:dyDescent="0.25">
      <c r="C35" t="s">
        <v>85</v>
      </c>
      <c r="D35" t="s">
        <v>88</v>
      </c>
      <c r="E35" t="s">
        <v>88</v>
      </c>
    </row>
    <row r="36" spans="2:12" x14ac:dyDescent="0.25">
      <c r="C36" t="s">
        <v>86</v>
      </c>
      <c r="D36" t="s">
        <v>94</v>
      </c>
      <c r="E36" t="s">
        <v>98</v>
      </c>
    </row>
    <row r="37" spans="2:12" ht="15.75" x14ac:dyDescent="0.25">
      <c r="C37" s="3" t="s">
        <v>149</v>
      </c>
      <c r="G37" t="s">
        <v>153</v>
      </c>
      <c r="H37" t="s">
        <v>154</v>
      </c>
      <c r="I37" t="s">
        <v>155</v>
      </c>
      <c r="J37" t="s">
        <v>153</v>
      </c>
      <c r="K37" t="s">
        <v>154</v>
      </c>
      <c r="L37" t="s">
        <v>155</v>
      </c>
    </row>
    <row r="38" spans="2:12" x14ac:dyDescent="0.25">
      <c r="B38" t="s">
        <v>102</v>
      </c>
      <c r="C38" t="s">
        <v>103</v>
      </c>
      <c r="D38">
        <v>29</v>
      </c>
      <c r="E38">
        <v>27</v>
      </c>
    </row>
    <row r="39" spans="2:12" x14ac:dyDescent="0.25">
      <c r="C39" t="s">
        <v>104</v>
      </c>
      <c r="D39">
        <v>41</v>
      </c>
      <c r="E39">
        <v>45</v>
      </c>
    </row>
    <row r="40" spans="2:12" x14ac:dyDescent="0.25">
      <c r="C40" t="s">
        <v>105</v>
      </c>
      <c r="D40">
        <v>30</v>
      </c>
      <c r="E40">
        <v>28</v>
      </c>
    </row>
    <row r="41" spans="2:12" x14ac:dyDescent="0.25">
      <c r="B41" t="s">
        <v>106</v>
      </c>
      <c r="C41" t="s">
        <v>107</v>
      </c>
      <c r="D41">
        <v>1</v>
      </c>
      <c r="E41">
        <v>1.8</v>
      </c>
    </row>
    <row r="42" spans="2:12" x14ac:dyDescent="0.25">
      <c r="C42" t="s">
        <v>108</v>
      </c>
      <c r="D42">
        <v>2</v>
      </c>
      <c r="E42">
        <v>2.4</v>
      </c>
    </row>
    <row r="43" spans="2:12" x14ac:dyDescent="0.25">
      <c r="C43" t="s">
        <v>109</v>
      </c>
      <c r="D43">
        <v>1.6</v>
      </c>
      <c r="E43">
        <v>3.1</v>
      </c>
    </row>
    <row r="44" spans="2:12" x14ac:dyDescent="0.25">
      <c r="B44" t="s">
        <v>110</v>
      </c>
      <c r="C44" t="s">
        <v>111</v>
      </c>
      <c r="D44">
        <v>134</v>
      </c>
      <c r="E44">
        <v>150</v>
      </c>
    </row>
    <row r="45" spans="2:12" x14ac:dyDescent="0.25">
      <c r="C45" t="s">
        <v>112</v>
      </c>
      <c r="D45">
        <v>134</v>
      </c>
      <c r="E45">
        <v>110</v>
      </c>
    </row>
    <row r="46" spans="2:12" x14ac:dyDescent="0.25">
      <c r="C46" t="s">
        <v>113</v>
      </c>
      <c r="D46">
        <v>30</v>
      </c>
      <c r="E46">
        <v>30</v>
      </c>
    </row>
    <row r="47" spans="2:12" ht="15.75" x14ac:dyDescent="0.25">
      <c r="C47" s="3" t="s">
        <v>148</v>
      </c>
      <c r="G47" t="s">
        <v>153</v>
      </c>
      <c r="H47" t="s">
        <v>154</v>
      </c>
      <c r="I47" t="s">
        <v>155</v>
      </c>
      <c r="J47" t="s">
        <v>153</v>
      </c>
      <c r="K47" t="s">
        <v>154</v>
      </c>
      <c r="L47" t="s">
        <v>155</v>
      </c>
    </row>
    <row r="48" spans="2:12" x14ac:dyDescent="0.25">
      <c r="C48" t="s">
        <v>118</v>
      </c>
      <c r="D48" t="s">
        <v>121</v>
      </c>
      <c r="E48" t="s">
        <v>121</v>
      </c>
    </row>
    <row r="49" spans="3:5" x14ac:dyDescent="0.25">
      <c r="C49" t="s">
        <v>126</v>
      </c>
      <c r="D49">
        <v>21</v>
      </c>
      <c r="E49">
        <v>21</v>
      </c>
    </row>
    <row r="50" spans="3:5" x14ac:dyDescent="0.25">
      <c r="C50" t="s">
        <v>127</v>
      </c>
      <c r="D50">
        <v>121</v>
      </c>
      <c r="E50">
        <v>121</v>
      </c>
    </row>
    <row r="51" spans="3:5" x14ac:dyDescent="0.25">
      <c r="C51" t="s">
        <v>128</v>
      </c>
      <c r="D51">
        <v>2</v>
      </c>
      <c r="E51">
        <v>1.8</v>
      </c>
    </row>
    <row r="52" spans="3:5" x14ac:dyDescent="0.25">
      <c r="C52" t="s">
        <v>129</v>
      </c>
      <c r="D52">
        <v>138</v>
      </c>
      <c r="E52">
        <v>138</v>
      </c>
    </row>
    <row r="53" spans="3:5" x14ac:dyDescent="0.25">
      <c r="C53" t="s">
        <v>130</v>
      </c>
      <c r="D53">
        <v>17</v>
      </c>
      <c r="E53">
        <v>17</v>
      </c>
    </row>
    <row r="54" spans="3:5" x14ac:dyDescent="0.25">
      <c r="C54" t="s">
        <v>131</v>
      </c>
      <c r="D54">
        <v>8.1999999999999993</v>
      </c>
      <c r="E54">
        <v>7.55</v>
      </c>
    </row>
    <row r="55" spans="3:5" x14ac:dyDescent="0.25">
      <c r="C55" t="s">
        <v>132</v>
      </c>
      <c r="D55">
        <v>32</v>
      </c>
      <c r="E55">
        <v>34</v>
      </c>
    </row>
    <row r="56" spans="3:5" x14ac:dyDescent="0.25">
      <c r="C56" t="s">
        <v>133</v>
      </c>
      <c r="D56">
        <v>32</v>
      </c>
      <c r="E56">
        <v>34</v>
      </c>
    </row>
    <row r="57" spans="3:5" x14ac:dyDescent="0.25">
      <c r="C57" t="s">
        <v>134</v>
      </c>
      <c r="D57">
        <v>35</v>
      </c>
      <c r="E57">
        <v>35</v>
      </c>
    </row>
    <row r="58" spans="3:5" x14ac:dyDescent="0.25">
      <c r="C58" t="s">
        <v>135</v>
      </c>
      <c r="D58" t="s">
        <v>139</v>
      </c>
      <c r="E58" t="s">
        <v>137</v>
      </c>
    </row>
  </sheetData>
  <mergeCells count="2">
    <mergeCell ref="G9:I9"/>
    <mergeCell ref="J9:L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4:H58"/>
  <sheetViews>
    <sheetView topLeftCell="A7" workbookViewId="0">
      <selection activeCell="C21" sqref="C21:D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25</v>
      </c>
    </row>
    <row r="5" spans="3:8" x14ac:dyDescent="0.25">
      <c r="D5" t="s">
        <v>26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Vanhat!J6</f>
        <v>1977</v>
      </c>
    </row>
    <row r="12" spans="3:8" x14ac:dyDescent="0.25">
      <c r="C12" t="s">
        <v>1</v>
      </c>
      <c r="D12">
        <f>Vanhat!J7</f>
        <v>27</v>
      </c>
    </row>
    <row r="13" spans="3:8" x14ac:dyDescent="0.25">
      <c r="C13" t="s">
        <v>2</v>
      </c>
      <c r="D13">
        <f>Vanhat!J8</f>
        <v>9.9</v>
      </c>
    </row>
    <row r="14" spans="3:8" x14ac:dyDescent="0.25">
      <c r="C14" t="s">
        <v>3</v>
      </c>
      <c r="D14">
        <f>Vanhat!J9</f>
        <v>9.9</v>
      </c>
    </row>
    <row r="15" spans="3:8" x14ac:dyDescent="0.25">
      <c r="C15" t="s">
        <v>4</v>
      </c>
      <c r="D15">
        <f>Vanhat!J10</f>
        <v>23</v>
      </c>
    </row>
    <row r="17" spans="3:8" x14ac:dyDescent="0.25">
      <c r="C17" t="s">
        <v>7</v>
      </c>
      <c r="D17">
        <f>Vanhat!J14</f>
        <v>1850</v>
      </c>
    </row>
    <row r="18" spans="3:8" x14ac:dyDescent="0.25">
      <c r="C18" t="s">
        <v>9</v>
      </c>
      <c r="D18">
        <f>Vanhat!J16</f>
        <v>945</v>
      </c>
    </row>
    <row r="19" spans="3:8" x14ac:dyDescent="0.25">
      <c r="C19" t="s">
        <v>10</v>
      </c>
      <c r="D19">
        <f>Vanhat!J17</f>
        <v>1055</v>
      </c>
    </row>
    <row r="20" spans="3:8" x14ac:dyDescent="0.25">
      <c r="C20" t="s">
        <v>11</v>
      </c>
      <c r="D20">
        <f>Vanhat!J18</f>
        <v>2000</v>
      </c>
    </row>
    <row r="22" spans="3:8" x14ac:dyDescent="0.25">
      <c r="C22" t="s">
        <v>12</v>
      </c>
      <c r="D22">
        <f>Vanhat!J20</f>
        <v>80</v>
      </c>
    </row>
    <row r="23" spans="3:8" x14ac:dyDescent="0.25">
      <c r="C23" t="s">
        <v>13</v>
      </c>
      <c r="D23">
        <f>Vanhat!J21</f>
        <v>80</v>
      </c>
    </row>
    <row r="24" spans="3:8" x14ac:dyDescent="0.25">
      <c r="C24" t="s">
        <v>14</v>
      </c>
      <c r="D24">
        <f>Vanhat!J22</f>
        <v>480</v>
      </c>
    </row>
    <row r="25" spans="3:8" x14ac:dyDescent="0.25">
      <c r="C25" t="s">
        <v>101</v>
      </c>
      <c r="D25">
        <f>Vanhat!J23</f>
        <v>13.7</v>
      </c>
    </row>
    <row r="26" spans="3:8" x14ac:dyDescent="0.25">
      <c r="C26" t="s">
        <v>160</v>
      </c>
      <c r="D26">
        <f>Vanhat!J24</f>
        <v>80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1.5</v>
      </c>
    </row>
    <row r="30" spans="3:8" x14ac:dyDescent="0.25">
      <c r="C30" t="s">
        <v>81</v>
      </c>
      <c r="D30">
        <v>230</v>
      </c>
    </row>
    <row r="31" spans="3:8" x14ac:dyDescent="0.25">
      <c r="C31" t="s">
        <v>82</v>
      </c>
      <c r="D31">
        <v>30</v>
      </c>
    </row>
    <row r="32" spans="3:8" x14ac:dyDescent="0.25">
      <c r="C32" t="s">
        <v>83</v>
      </c>
      <c r="D32">
        <v>2.5</v>
      </c>
    </row>
    <row r="33" spans="2:8" x14ac:dyDescent="0.25">
      <c r="C33" t="s">
        <v>84</v>
      </c>
      <c r="D33">
        <v>2.5</v>
      </c>
    </row>
    <row r="34" spans="2:8" x14ac:dyDescent="0.25">
      <c r="C34" t="s">
        <v>85</v>
      </c>
      <c r="D34">
        <v>95.5</v>
      </c>
    </row>
    <row r="35" spans="2:8" x14ac:dyDescent="0.25">
      <c r="C35" t="s">
        <v>85</v>
      </c>
      <c r="D35" t="s">
        <v>96</v>
      </c>
    </row>
    <row r="36" spans="2:8" x14ac:dyDescent="0.25">
      <c r="C36" t="s">
        <v>86</v>
      </c>
      <c r="D36" t="s">
        <v>97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28</v>
      </c>
    </row>
    <row r="39" spans="2:8" x14ac:dyDescent="0.25">
      <c r="C39" t="s">
        <v>104</v>
      </c>
      <c r="D39">
        <v>43</v>
      </c>
    </row>
    <row r="40" spans="2:8" x14ac:dyDescent="0.25">
      <c r="C40" t="s">
        <v>105</v>
      </c>
      <c r="D40">
        <v>31</v>
      </c>
    </row>
    <row r="41" spans="2:8" x14ac:dyDescent="0.25">
      <c r="B41" t="s">
        <v>106</v>
      </c>
      <c r="C41" t="s">
        <v>107</v>
      </c>
      <c r="D41">
        <v>1</v>
      </c>
    </row>
    <row r="42" spans="2:8" x14ac:dyDescent="0.25">
      <c r="C42" t="s">
        <v>108</v>
      </c>
      <c r="D42">
        <v>3.3</v>
      </c>
    </row>
    <row r="43" spans="2:8" x14ac:dyDescent="0.25">
      <c r="C43" t="s">
        <v>109</v>
      </c>
      <c r="D43">
        <v>4</v>
      </c>
    </row>
    <row r="44" spans="2:8" x14ac:dyDescent="0.25">
      <c r="B44" t="s">
        <v>110</v>
      </c>
      <c r="C44" t="s">
        <v>111</v>
      </c>
      <c r="D44">
        <v>160</v>
      </c>
    </row>
    <row r="45" spans="2:8" x14ac:dyDescent="0.25">
      <c r="C45" t="s">
        <v>112</v>
      </c>
      <c r="D45">
        <v>110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123</v>
      </c>
    </row>
    <row r="49" spans="3:4" x14ac:dyDescent="0.25">
      <c r="C49" t="s">
        <v>126</v>
      </c>
      <c r="D49">
        <v>21</v>
      </c>
    </row>
    <row r="50" spans="3:4" x14ac:dyDescent="0.25">
      <c r="C50" t="s">
        <v>127</v>
      </c>
      <c r="D50">
        <v>121</v>
      </c>
    </row>
    <row r="51" spans="3:4" x14ac:dyDescent="0.25">
      <c r="C51" t="s">
        <v>128</v>
      </c>
      <c r="D51">
        <v>1.8</v>
      </c>
    </row>
    <row r="52" spans="3:4" x14ac:dyDescent="0.25">
      <c r="C52" t="s">
        <v>129</v>
      </c>
      <c r="D52">
        <v>140</v>
      </c>
    </row>
    <row r="53" spans="3:4" x14ac:dyDescent="0.25">
      <c r="C53" t="s">
        <v>130</v>
      </c>
      <c r="D53">
        <v>19</v>
      </c>
    </row>
    <row r="54" spans="3:4" x14ac:dyDescent="0.25">
      <c r="C54" t="s">
        <v>131</v>
      </c>
      <c r="D54">
        <v>6</v>
      </c>
    </row>
    <row r="55" spans="3:4" x14ac:dyDescent="0.25">
      <c r="C55" t="s">
        <v>132</v>
      </c>
      <c r="D55">
        <v>32</v>
      </c>
    </row>
    <row r="56" spans="3:4" x14ac:dyDescent="0.25">
      <c r="C56" t="s">
        <v>133</v>
      </c>
      <c r="D56">
        <v>24</v>
      </c>
    </row>
    <row r="57" spans="3:4" x14ac:dyDescent="0.25">
      <c r="C57" t="s">
        <v>134</v>
      </c>
      <c r="D57">
        <v>30</v>
      </c>
    </row>
    <row r="58" spans="3:4" x14ac:dyDescent="0.25">
      <c r="C58" t="s">
        <v>135</v>
      </c>
      <c r="D58" t="s">
        <v>140</v>
      </c>
    </row>
  </sheetData>
  <mergeCells count="1">
    <mergeCell ref="F9:H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4:H58"/>
  <sheetViews>
    <sheetView topLeftCell="A7" workbookViewId="0">
      <selection activeCell="C21" sqref="C21:D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29</v>
      </c>
    </row>
    <row r="5" spans="3:8" x14ac:dyDescent="0.25">
      <c r="D5" t="s">
        <v>30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Vanhat!L6</f>
        <v>1980</v>
      </c>
    </row>
    <row r="12" spans="3:8" x14ac:dyDescent="0.25">
      <c r="C12" t="s">
        <v>1</v>
      </c>
      <c r="D12">
        <f>Vanhat!L7</f>
        <v>24</v>
      </c>
    </row>
    <row r="13" spans="3:8" x14ac:dyDescent="0.25">
      <c r="C13" t="s">
        <v>2</v>
      </c>
      <c r="D13">
        <f>Vanhat!L8</f>
        <v>7.4379999999999997</v>
      </c>
    </row>
    <row r="14" spans="3:8" x14ac:dyDescent="0.25">
      <c r="C14" t="s">
        <v>3</v>
      </c>
      <c r="D14">
        <f>Vanhat!L9</f>
        <v>6.43</v>
      </c>
    </row>
    <row r="15" spans="3:8" x14ac:dyDescent="0.25">
      <c r="C15" t="s">
        <v>4</v>
      </c>
      <c r="D15">
        <f>Vanhat!L10</f>
        <v>22.2</v>
      </c>
    </row>
    <row r="17" spans="3:8" x14ac:dyDescent="0.25">
      <c r="C17" t="s">
        <v>7</v>
      </c>
      <c r="D17">
        <f>Vanhat!L14</f>
        <v>950</v>
      </c>
    </row>
    <row r="18" spans="3:8" x14ac:dyDescent="0.25">
      <c r="C18" t="s">
        <v>9</v>
      </c>
      <c r="D18">
        <f>Vanhat!L16</f>
        <v>831</v>
      </c>
    </row>
    <row r="19" spans="3:8" x14ac:dyDescent="0.25">
      <c r="C19" t="s">
        <v>10</v>
      </c>
      <c r="D19">
        <f>Vanhat!L17</f>
        <v>269</v>
      </c>
    </row>
    <row r="20" spans="3:8" x14ac:dyDescent="0.25">
      <c r="C20" t="s">
        <v>11</v>
      </c>
      <c r="D20">
        <f>Vanhat!L18</f>
        <v>1100</v>
      </c>
    </row>
    <row r="22" spans="3:8" x14ac:dyDescent="0.25">
      <c r="C22" t="s">
        <v>12</v>
      </c>
      <c r="D22">
        <f>Vanhat!L20</f>
        <v>28</v>
      </c>
    </row>
    <row r="23" spans="3:8" x14ac:dyDescent="0.25">
      <c r="C23" t="s">
        <v>13</v>
      </c>
      <c r="D23">
        <f>Vanhat!L21</f>
        <v>80</v>
      </c>
    </row>
    <row r="24" spans="3:8" x14ac:dyDescent="0.25">
      <c r="C24" t="s">
        <v>14</v>
      </c>
      <c r="D24">
        <f>Vanhat!L22</f>
        <v>480</v>
      </c>
    </row>
    <row r="25" spans="3:8" x14ac:dyDescent="0.25">
      <c r="C25" t="s">
        <v>101</v>
      </c>
      <c r="D25">
        <f>Vanhat!L23</f>
        <v>13.6</v>
      </c>
    </row>
    <row r="26" spans="3:8" x14ac:dyDescent="0.25">
      <c r="C26" t="s">
        <v>160</v>
      </c>
      <c r="D26">
        <f>Vanhat!L24</f>
        <v>74.8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8</v>
      </c>
    </row>
    <row r="30" spans="3:8" x14ac:dyDescent="0.25">
      <c r="C30" t="s">
        <v>81</v>
      </c>
      <c r="D30">
        <v>220</v>
      </c>
    </row>
    <row r="31" spans="3:8" x14ac:dyDescent="0.25">
      <c r="C31" t="s">
        <v>82</v>
      </c>
    </row>
    <row r="32" spans="3:8" x14ac:dyDescent="0.25">
      <c r="C32" t="s">
        <v>83</v>
      </c>
    </row>
    <row r="33" spans="2:8" x14ac:dyDescent="0.25">
      <c r="C33" t="s">
        <v>84</v>
      </c>
      <c r="D33">
        <v>3.2</v>
      </c>
    </row>
    <row r="34" spans="2:8" x14ac:dyDescent="0.25">
      <c r="C34" t="s">
        <v>85</v>
      </c>
    </row>
    <row r="35" spans="2:8" x14ac:dyDescent="0.25">
      <c r="C35" t="s">
        <v>85</v>
      </c>
    </row>
    <row r="36" spans="2:8" x14ac:dyDescent="0.25">
      <c r="C36" t="s">
        <v>86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26</v>
      </c>
    </row>
    <row r="39" spans="2:8" x14ac:dyDescent="0.25">
      <c r="C39" t="s">
        <v>104</v>
      </c>
      <c r="D39">
        <v>57</v>
      </c>
    </row>
    <row r="40" spans="2:8" x14ac:dyDescent="0.25">
      <c r="C40" t="s">
        <v>105</v>
      </c>
      <c r="D40">
        <v>17</v>
      </c>
    </row>
    <row r="41" spans="2:8" x14ac:dyDescent="0.25">
      <c r="B41" t="s">
        <v>106</v>
      </c>
      <c r="C41" t="s">
        <v>107</v>
      </c>
      <c r="D41">
        <v>1.1399999999999999</v>
      </c>
    </row>
    <row r="42" spans="2:8" x14ac:dyDescent="0.25">
      <c r="C42" t="s">
        <v>108</v>
      </c>
      <c r="D42">
        <v>2.5499999999999998</v>
      </c>
    </row>
    <row r="43" spans="2:8" x14ac:dyDescent="0.25">
      <c r="C43" t="s">
        <v>109</v>
      </c>
      <c r="D43">
        <v>2.7</v>
      </c>
    </row>
    <row r="44" spans="2:8" x14ac:dyDescent="0.25">
      <c r="B44" t="s">
        <v>110</v>
      </c>
      <c r="C44" t="s">
        <v>111</v>
      </c>
      <c r="D44">
        <v>166</v>
      </c>
    </row>
    <row r="45" spans="2:8" x14ac:dyDescent="0.25">
      <c r="C45" t="s">
        <v>112</v>
      </c>
      <c r="D45">
        <v>140</v>
      </c>
    </row>
    <row r="46" spans="2:8" x14ac:dyDescent="0.25">
      <c r="C46" t="s">
        <v>113</v>
      </c>
      <c r="D46">
        <v>40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</row>
    <row r="49" spans="3:3" x14ac:dyDescent="0.25">
      <c r="C49" t="s">
        <v>126</v>
      </c>
    </row>
    <row r="50" spans="3:3" x14ac:dyDescent="0.25">
      <c r="C50" t="s">
        <v>127</v>
      </c>
    </row>
    <row r="51" spans="3:3" x14ac:dyDescent="0.25">
      <c r="C51" t="s">
        <v>128</v>
      </c>
    </row>
    <row r="52" spans="3:3" x14ac:dyDescent="0.25">
      <c r="C52" t="s">
        <v>129</v>
      </c>
    </row>
    <row r="53" spans="3:3" x14ac:dyDescent="0.25">
      <c r="C53" t="s">
        <v>130</v>
      </c>
    </row>
    <row r="54" spans="3:3" x14ac:dyDescent="0.25">
      <c r="C54" t="s">
        <v>131</v>
      </c>
    </row>
    <row r="55" spans="3:3" x14ac:dyDescent="0.25">
      <c r="C55" t="s">
        <v>132</v>
      </c>
    </row>
    <row r="56" spans="3:3" x14ac:dyDescent="0.25">
      <c r="C56" t="s">
        <v>133</v>
      </c>
    </row>
    <row r="57" spans="3:3" x14ac:dyDescent="0.25">
      <c r="C57" t="s">
        <v>134</v>
      </c>
    </row>
    <row r="58" spans="3:3" x14ac:dyDescent="0.25">
      <c r="C58" t="s">
        <v>135</v>
      </c>
    </row>
  </sheetData>
  <mergeCells count="1">
    <mergeCell ref="F9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4:H58"/>
  <sheetViews>
    <sheetView topLeftCell="A7" workbookViewId="0">
      <selection activeCell="C21" sqref="C21:D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31</v>
      </c>
    </row>
    <row r="5" spans="3:8" x14ac:dyDescent="0.25">
      <c r="D5" t="s">
        <v>32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Vanhat!M6</f>
        <v>1985</v>
      </c>
    </row>
    <row r="12" spans="3:8" x14ac:dyDescent="0.25">
      <c r="C12" t="s">
        <v>1</v>
      </c>
      <c r="D12">
        <f>Vanhat!M7</f>
        <v>19</v>
      </c>
    </row>
    <row r="13" spans="3:8" x14ac:dyDescent="0.25">
      <c r="C13" t="s">
        <v>2</v>
      </c>
      <c r="D13">
        <f>Vanhat!M8</f>
        <v>10.9</v>
      </c>
    </row>
    <row r="14" spans="3:8" x14ac:dyDescent="0.25">
      <c r="C14" t="s">
        <v>3</v>
      </c>
      <c r="D14">
        <f>Vanhat!M9</f>
        <v>10.8</v>
      </c>
    </row>
    <row r="15" spans="3:8" x14ac:dyDescent="0.25">
      <c r="C15" t="s">
        <v>4</v>
      </c>
      <c r="D15">
        <f>Vanhat!M10</f>
        <v>31.6</v>
      </c>
    </row>
    <row r="17" spans="3:8" x14ac:dyDescent="0.25">
      <c r="C17" t="s">
        <v>7</v>
      </c>
      <c r="D17">
        <f>Vanhat!M14</f>
        <v>2450</v>
      </c>
    </row>
    <row r="18" spans="3:8" x14ac:dyDescent="0.25">
      <c r="C18" t="s">
        <v>9</v>
      </c>
      <c r="D18">
        <f>Vanhat!M16</f>
        <v>1700</v>
      </c>
    </row>
    <row r="19" spans="3:8" x14ac:dyDescent="0.25">
      <c r="C19" t="s">
        <v>10</v>
      </c>
      <c r="D19">
        <f>Vanhat!M17</f>
        <v>1000</v>
      </c>
    </row>
    <row r="20" spans="3:8" x14ac:dyDescent="0.25">
      <c r="C20" t="s">
        <v>11</v>
      </c>
      <c r="D20">
        <f>Vanhat!M18</f>
        <v>2700</v>
      </c>
    </row>
    <row r="22" spans="3:8" x14ac:dyDescent="0.25">
      <c r="C22" t="s">
        <v>12</v>
      </c>
      <c r="D22">
        <f>Vanhat!M20</f>
        <v>85</v>
      </c>
    </row>
    <row r="23" spans="3:8" x14ac:dyDescent="0.25">
      <c r="C23" t="s">
        <v>13</v>
      </c>
      <c r="D23">
        <f>Vanhat!M21</f>
        <v>82</v>
      </c>
    </row>
    <row r="24" spans="3:8" x14ac:dyDescent="0.25">
      <c r="C24" t="s">
        <v>14</v>
      </c>
      <c r="D24">
        <f>Vanhat!M22</f>
        <v>480</v>
      </c>
    </row>
    <row r="25" spans="3:8" x14ac:dyDescent="0.25">
      <c r="C25" t="s">
        <v>101</v>
      </c>
      <c r="D25">
        <f>Vanhat!M23</f>
        <v>13.152173913043477</v>
      </c>
    </row>
    <row r="26" spans="3:8" x14ac:dyDescent="0.25">
      <c r="C26" t="s">
        <v>160</v>
      </c>
      <c r="D26">
        <f>Vanhat!M24</f>
        <v>77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0</v>
      </c>
    </row>
    <row r="30" spans="3:8" x14ac:dyDescent="0.25">
      <c r="C30" t="s">
        <v>81</v>
      </c>
      <c r="D30">
        <v>200</v>
      </c>
    </row>
    <row r="31" spans="3:8" x14ac:dyDescent="0.25">
      <c r="C31" t="s">
        <v>82</v>
      </c>
      <c r="D31">
        <v>100</v>
      </c>
    </row>
    <row r="32" spans="3:8" x14ac:dyDescent="0.25">
      <c r="C32" t="s">
        <v>83</v>
      </c>
      <c r="D32">
        <v>0</v>
      </c>
    </row>
    <row r="33" spans="2:8" x14ac:dyDescent="0.25">
      <c r="C33" t="s">
        <v>84</v>
      </c>
      <c r="D33">
        <v>2.4</v>
      </c>
    </row>
    <row r="34" spans="2:8" x14ac:dyDescent="0.25">
      <c r="C34" t="s">
        <v>85</v>
      </c>
      <c r="D34">
        <v>93</v>
      </c>
    </row>
    <row r="35" spans="2:8" x14ac:dyDescent="0.25">
      <c r="C35" t="s">
        <v>85</v>
      </c>
      <c r="D35" t="s">
        <v>93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28</v>
      </c>
    </row>
    <row r="39" spans="2:8" x14ac:dyDescent="0.25">
      <c r="C39" t="s">
        <v>104</v>
      </c>
      <c r="D39">
        <v>44</v>
      </c>
    </row>
    <row r="40" spans="2:8" x14ac:dyDescent="0.25">
      <c r="C40" t="s">
        <v>105</v>
      </c>
      <c r="D40">
        <v>28</v>
      </c>
    </row>
    <row r="41" spans="2:8" x14ac:dyDescent="0.25">
      <c r="B41" t="s">
        <v>106</v>
      </c>
      <c r="C41" t="s">
        <v>107</v>
      </c>
      <c r="D41">
        <v>1.1000000000000001</v>
      </c>
    </row>
    <row r="42" spans="2:8" x14ac:dyDescent="0.25">
      <c r="C42" t="s">
        <v>108</v>
      </c>
      <c r="D42">
        <v>2.9</v>
      </c>
    </row>
    <row r="43" spans="2:8" x14ac:dyDescent="0.25">
      <c r="C43" t="s">
        <v>109</v>
      </c>
      <c r="D43">
        <v>5.7</v>
      </c>
    </row>
    <row r="44" spans="2:8" x14ac:dyDescent="0.25">
      <c r="B44" t="s">
        <v>110</v>
      </c>
      <c r="C44" t="s">
        <v>111</v>
      </c>
      <c r="D44">
        <v>168</v>
      </c>
    </row>
    <row r="45" spans="2:8" x14ac:dyDescent="0.25">
      <c r="C45" t="s">
        <v>112</v>
      </c>
      <c r="D45">
        <v>134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124</v>
      </c>
    </row>
    <row r="49" spans="3:4" x14ac:dyDescent="0.25">
      <c r="C49" t="s">
        <v>126</v>
      </c>
      <c r="D49">
        <v>19</v>
      </c>
    </row>
    <row r="50" spans="3:4" x14ac:dyDescent="0.25">
      <c r="C50" t="s">
        <v>127</v>
      </c>
      <c r="D50">
        <v>119</v>
      </c>
    </row>
    <row r="51" spans="3:4" x14ac:dyDescent="0.25">
      <c r="C51" t="s">
        <v>128</v>
      </c>
      <c r="D51">
        <v>1.6</v>
      </c>
    </row>
    <row r="52" spans="3:4" x14ac:dyDescent="0.25">
      <c r="C52" t="s">
        <v>129</v>
      </c>
      <c r="D52">
        <v>137</v>
      </c>
    </row>
    <row r="53" spans="3:4" x14ac:dyDescent="0.25">
      <c r="C53" t="s">
        <v>130</v>
      </c>
      <c r="D53">
        <v>18</v>
      </c>
    </row>
    <row r="54" spans="3:4" x14ac:dyDescent="0.25">
      <c r="C54" t="s">
        <v>131</v>
      </c>
      <c r="D54">
        <v>6.2</v>
      </c>
    </row>
    <row r="55" spans="3:4" x14ac:dyDescent="0.25">
      <c r="C55" t="s">
        <v>132</v>
      </c>
      <c r="D55">
        <v>28</v>
      </c>
    </row>
    <row r="56" spans="3:4" x14ac:dyDescent="0.25">
      <c r="C56" t="s">
        <v>133</v>
      </c>
      <c r="D56">
        <v>22</v>
      </c>
    </row>
    <row r="57" spans="3:4" x14ac:dyDescent="0.25">
      <c r="C57" t="s">
        <v>134</v>
      </c>
      <c r="D57">
        <v>30</v>
      </c>
    </row>
    <row r="58" spans="3:4" x14ac:dyDescent="0.25">
      <c r="C58" t="s">
        <v>135</v>
      </c>
      <c r="D58" t="s">
        <v>143</v>
      </c>
    </row>
  </sheetData>
  <mergeCells count="1">
    <mergeCell ref="F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4:L58"/>
  <sheetViews>
    <sheetView topLeftCell="A13" workbookViewId="0">
      <selection activeCell="C21" sqref="C21:E21"/>
    </sheetView>
  </sheetViews>
  <sheetFormatPr defaultRowHeight="15" x14ac:dyDescent="0.25"/>
  <cols>
    <col min="3" max="3" width="25.140625" customWidth="1"/>
    <col min="6" max="6" width="4.28515625" customWidth="1"/>
  </cols>
  <sheetData>
    <row r="4" spans="3:12" x14ac:dyDescent="0.25">
      <c r="D4" t="s">
        <v>33</v>
      </c>
      <c r="E4" t="s">
        <v>45</v>
      </c>
    </row>
    <row r="5" spans="3:12" x14ac:dyDescent="0.25">
      <c r="D5" t="s">
        <v>34</v>
      </c>
      <c r="E5" t="s">
        <v>46</v>
      </c>
    </row>
    <row r="6" spans="3:12" x14ac:dyDescent="0.25">
      <c r="C6" t="s">
        <v>145</v>
      </c>
    </row>
    <row r="7" spans="3:12" x14ac:dyDescent="0.25">
      <c r="C7" t="s">
        <v>146</v>
      </c>
    </row>
    <row r="9" spans="3:12" ht="15.75" x14ac:dyDescent="0.25">
      <c r="G9" s="4" t="s">
        <v>159</v>
      </c>
      <c r="H9" s="4"/>
      <c r="I9" s="4"/>
      <c r="J9" s="4" t="s">
        <v>158</v>
      </c>
      <c r="K9" s="4"/>
      <c r="L9" s="4"/>
    </row>
    <row r="10" spans="3:12" ht="15.75" x14ac:dyDescent="0.25">
      <c r="C10" s="3" t="s">
        <v>147</v>
      </c>
      <c r="G10" t="s">
        <v>153</v>
      </c>
      <c r="H10" t="s">
        <v>154</v>
      </c>
      <c r="I10" t="s">
        <v>155</v>
      </c>
      <c r="J10" t="s">
        <v>153</v>
      </c>
      <c r="K10" t="s">
        <v>154</v>
      </c>
      <c r="L10" t="s">
        <v>155</v>
      </c>
    </row>
    <row r="11" spans="3:12" x14ac:dyDescent="0.25">
      <c r="C11" t="s">
        <v>0</v>
      </c>
      <c r="D11">
        <f>Vanhat!N6</f>
        <v>1987</v>
      </c>
      <c r="E11">
        <v>1992</v>
      </c>
    </row>
    <row r="12" spans="3:12" x14ac:dyDescent="0.25">
      <c r="C12" t="s">
        <v>1</v>
      </c>
      <c r="D12">
        <f>Vanhat!N7</f>
        <v>17</v>
      </c>
      <c r="E12">
        <v>12</v>
      </c>
    </row>
    <row r="13" spans="3:12" x14ac:dyDescent="0.25">
      <c r="C13" t="s">
        <v>2</v>
      </c>
      <c r="D13">
        <f>Vanhat!N8</f>
        <v>10.1</v>
      </c>
      <c r="E13">
        <v>13.7</v>
      </c>
    </row>
    <row r="14" spans="3:12" x14ac:dyDescent="0.25">
      <c r="C14" t="s">
        <v>3</v>
      </c>
      <c r="D14">
        <f>Vanhat!N9</f>
        <v>10.4</v>
      </c>
      <c r="E14">
        <v>13.3</v>
      </c>
    </row>
    <row r="15" spans="3:12" x14ac:dyDescent="0.25">
      <c r="C15" t="s">
        <v>4</v>
      </c>
      <c r="D15">
        <f>Vanhat!N10</f>
        <v>27.6</v>
      </c>
      <c r="E15">
        <v>40.700000000000003</v>
      </c>
    </row>
    <row r="17" spans="3:9" x14ac:dyDescent="0.25">
      <c r="C17" t="s">
        <v>7</v>
      </c>
      <c r="D17">
        <f>Vanhat!N14</f>
        <v>1500</v>
      </c>
      <c r="E17">
        <v>2800</v>
      </c>
    </row>
    <row r="18" spans="3:9" x14ac:dyDescent="0.25">
      <c r="C18" t="s">
        <v>9</v>
      </c>
      <c r="D18">
        <f>Vanhat!N16</f>
        <v>1700</v>
      </c>
      <c r="E18">
        <v>3300</v>
      </c>
    </row>
    <row r="19" spans="3:9" x14ac:dyDescent="0.25">
      <c r="C19" t="s">
        <v>10</v>
      </c>
      <c r="D19">
        <f>Vanhat!N17</f>
        <v>100</v>
      </c>
      <c r="E19">
        <v>100</v>
      </c>
    </row>
    <row r="20" spans="3:9" x14ac:dyDescent="0.25">
      <c r="C20" t="s">
        <v>11</v>
      </c>
      <c r="D20">
        <f>Vanhat!N18</f>
        <v>1800</v>
      </c>
      <c r="E20">
        <v>3400</v>
      </c>
    </row>
    <row r="22" spans="3:9" x14ac:dyDescent="0.25">
      <c r="C22" t="s">
        <v>12</v>
      </c>
      <c r="D22">
        <f>Vanhat!N20</f>
        <v>66</v>
      </c>
      <c r="E22">
        <v>130</v>
      </c>
    </row>
    <row r="23" spans="3:9" x14ac:dyDescent="0.25">
      <c r="C23" t="s">
        <v>13</v>
      </c>
      <c r="D23">
        <f>Vanhat!N21</f>
        <v>71</v>
      </c>
      <c r="E23">
        <v>85</v>
      </c>
    </row>
    <row r="24" spans="3:9" x14ac:dyDescent="0.25">
      <c r="C24" t="s">
        <v>14</v>
      </c>
      <c r="D24">
        <f>Vanhat!N22</f>
        <v>480</v>
      </c>
      <c r="E24">
        <v>480</v>
      </c>
    </row>
    <row r="25" spans="3:9" x14ac:dyDescent="0.25">
      <c r="C25" t="s">
        <v>101</v>
      </c>
      <c r="D25">
        <f>Vanhat!N23</f>
        <v>13.7</v>
      </c>
      <c r="E25">
        <v>13.7</v>
      </c>
    </row>
    <row r="26" spans="3:9" x14ac:dyDescent="0.25">
      <c r="C26" t="s">
        <v>160</v>
      </c>
      <c r="D26">
        <f>Vanhat!N24</f>
        <v>74</v>
      </c>
      <c r="E26">
        <v>74</v>
      </c>
    </row>
    <row r="28" spans="3:9" ht="15.75" x14ac:dyDescent="0.25">
      <c r="C28" s="3" t="s">
        <v>150</v>
      </c>
      <c r="G28" t="s">
        <v>153</v>
      </c>
      <c r="H28" t="s">
        <v>154</v>
      </c>
      <c r="I28" t="s">
        <v>155</v>
      </c>
    </row>
    <row r="29" spans="3:9" x14ac:dyDescent="0.25">
      <c r="C29" t="s">
        <v>80</v>
      </c>
      <c r="D29">
        <v>3.5</v>
      </c>
      <c r="E29">
        <v>2.2999999999999998</v>
      </c>
    </row>
    <row r="30" spans="3:9" x14ac:dyDescent="0.25">
      <c r="C30" t="s">
        <v>81</v>
      </c>
      <c r="D30">
        <v>160</v>
      </c>
      <c r="E30">
        <v>170</v>
      </c>
    </row>
    <row r="31" spans="3:9" x14ac:dyDescent="0.25">
      <c r="C31" t="s">
        <v>82</v>
      </c>
    </row>
    <row r="32" spans="3:9" x14ac:dyDescent="0.25">
      <c r="C32" t="s">
        <v>83</v>
      </c>
      <c r="D32">
        <v>0</v>
      </c>
      <c r="E32">
        <v>0</v>
      </c>
    </row>
    <row r="33" spans="2:9" x14ac:dyDescent="0.25">
      <c r="C33" t="s">
        <v>84</v>
      </c>
      <c r="D33">
        <v>2.5</v>
      </c>
      <c r="E33">
        <v>2.5</v>
      </c>
    </row>
    <row r="34" spans="2:9" x14ac:dyDescent="0.25">
      <c r="C34" t="s">
        <v>85</v>
      </c>
      <c r="D34">
        <v>93.5</v>
      </c>
      <c r="E34">
        <v>97</v>
      </c>
    </row>
    <row r="35" spans="2:9" x14ac:dyDescent="0.25">
      <c r="C35" t="s">
        <v>85</v>
      </c>
      <c r="D35" t="s">
        <v>88</v>
      </c>
      <c r="E35" t="s">
        <v>89</v>
      </c>
    </row>
    <row r="36" spans="2:9" x14ac:dyDescent="0.25">
      <c r="C36" t="s">
        <v>86</v>
      </c>
      <c r="D36" t="s">
        <v>87</v>
      </c>
      <c r="E36" t="s">
        <v>90</v>
      </c>
    </row>
    <row r="37" spans="2:9" ht="15.75" x14ac:dyDescent="0.25">
      <c r="C37" s="3" t="s">
        <v>149</v>
      </c>
      <c r="G37" t="s">
        <v>153</v>
      </c>
      <c r="H37" t="s">
        <v>154</v>
      </c>
      <c r="I37" t="s">
        <v>155</v>
      </c>
    </row>
    <row r="38" spans="2:9" x14ac:dyDescent="0.25">
      <c r="B38" t="s">
        <v>102</v>
      </c>
      <c r="C38" t="s">
        <v>103</v>
      </c>
      <c r="D38">
        <v>28</v>
      </c>
      <c r="E38">
        <v>26</v>
      </c>
    </row>
    <row r="39" spans="2:9" x14ac:dyDescent="0.25">
      <c r="C39" t="s">
        <v>104</v>
      </c>
      <c r="D39">
        <v>53</v>
      </c>
      <c r="E39">
        <v>56</v>
      </c>
    </row>
    <row r="40" spans="2:9" x14ac:dyDescent="0.25">
      <c r="C40" t="s">
        <v>105</v>
      </c>
      <c r="D40">
        <v>19</v>
      </c>
      <c r="E40">
        <v>18</v>
      </c>
    </row>
    <row r="41" spans="2:9" x14ac:dyDescent="0.25">
      <c r="B41" t="s">
        <v>106</v>
      </c>
      <c r="C41" t="s">
        <v>107</v>
      </c>
      <c r="D41">
        <v>1.1000000000000001</v>
      </c>
      <c r="E41">
        <v>1.2</v>
      </c>
    </row>
    <row r="42" spans="2:9" x14ac:dyDescent="0.25">
      <c r="C42" t="s">
        <v>108</v>
      </c>
      <c r="D42">
        <v>2.6</v>
      </c>
      <c r="E42">
        <v>3.1</v>
      </c>
    </row>
    <row r="43" spans="2:9" x14ac:dyDescent="0.25">
      <c r="C43" t="s">
        <v>109</v>
      </c>
      <c r="D43">
        <v>2.4</v>
      </c>
      <c r="E43">
        <v>3.3</v>
      </c>
    </row>
    <row r="44" spans="2:9" x14ac:dyDescent="0.25">
      <c r="B44" t="s">
        <v>110</v>
      </c>
      <c r="C44" t="s">
        <v>111</v>
      </c>
      <c r="D44">
        <v>150</v>
      </c>
      <c r="E44">
        <v>140</v>
      </c>
    </row>
    <row r="45" spans="2:9" x14ac:dyDescent="0.25">
      <c r="C45" t="s">
        <v>112</v>
      </c>
      <c r="D45">
        <v>145</v>
      </c>
      <c r="E45">
        <v>140</v>
      </c>
    </row>
    <row r="46" spans="2:9" x14ac:dyDescent="0.25">
      <c r="C46" t="s">
        <v>113</v>
      </c>
      <c r="D46">
        <v>30</v>
      </c>
      <c r="E46">
        <v>30</v>
      </c>
    </row>
    <row r="47" spans="2:9" ht="15.75" x14ac:dyDescent="0.25">
      <c r="C47" s="3" t="s">
        <v>148</v>
      </c>
      <c r="G47" t="s">
        <v>153</v>
      </c>
      <c r="H47" t="s">
        <v>154</v>
      </c>
      <c r="I47" t="s">
        <v>155</v>
      </c>
    </row>
    <row r="48" spans="2:9" x14ac:dyDescent="0.25">
      <c r="C48" t="s">
        <v>118</v>
      </c>
      <c r="D48" t="s">
        <v>119</v>
      </c>
      <c r="E48" t="s">
        <v>119</v>
      </c>
    </row>
    <row r="49" spans="3:5" x14ac:dyDescent="0.25">
      <c r="C49" t="s">
        <v>126</v>
      </c>
      <c r="D49">
        <v>16</v>
      </c>
      <c r="E49">
        <v>16</v>
      </c>
    </row>
    <row r="50" spans="3:5" x14ac:dyDescent="0.25">
      <c r="C50" t="s">
        <v>127</v>
      </c>
      <c r="D50">
        <v>116</v>
      </c>
      <c r="E50">
        <v>116</v>
      </c>
    </row>
    <row r="51" spans="3:5" x14ac:dyDescent="0.25">
      <c r="C51" t="s">
        <v>128</v>
      </c>
      <c r="D51">
        <v>1.2</v>
      </c>
      <c r="E51">
        <v>1.2</v>
      </c>
    </row>
    <row r="52" spans="3:5" x14ac:dyDescent="0.25">
      <c r="C52" t="s">
        <v>129</v>
      </c>
      <c r="D52">
        <v>123</v>
      </c>
      <c r="E52">
        <v>123</v>
      </c>
    </row>
    <row r="53" spans="3:5" x14ac:dyDescent="0.25">
      <c r="C53" t="s">
        <v>130</v>
      </c>
      <c r="D53">
        <v>7</v>
      </c>
      <c r="E53">
        <v>7</v>
      </c>
    </row>
    <row r="54" spans="3:5" x14ac:dyDescent="0.25">
      <c r="C54" t="s">
        <v>131</v>
      </c>
      <c r="D54">
        <v>6</v>
      </c>
      <c r="E54">
        <v>8.6</v>
      </c>
    </row>
    <row r="55" spans="3:5" x14ac:dyDescent="0.25">
      <c r="C55" t="s">
        <v>132</v>
      </c>
      <c r="D55">
        <v>22</v>
      </c>
      <c r="E55">
        <v>28</v>
      </c>
    </row>
    <row r="56" spans="3:5" x14ac:dyDescent="0.25">
      <c r="C56" t="s">
        <v>133</v>
      </c>
      <c r="D56">
        <v>18</v>
      </c>
      <c r="E56">
        <v>28</v>
      </c>
    </row>
    <row r="57" spans="3:5" x14ac:dyDescent="0.25">
      <c r="C57" t="s">
        <v>134</v>
      </c>
      <c r="D57">
        <v>20</v>
      </c>
      <c r="E57">
        <v>37</v>
      </c>
    </row>
    <row r="58" spans="3:5" x14ac:dyDescent="0.25">
      <c r="C58" t="s">
        <v>135</v>
      </c>
      <c r="D58" t="s">
        <v>136</v>
      </c>
      <c r="E58" t="s">
        <v>136</v>
      </c>
    </row>
  </sheetData>
  <mergeCells count="2">
    <mergeCell ref="G9:I9"/>
    <mergeCell ref="J9:L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4:H58"/>
  <sheetViews>
    <sheetView topLeftCell="A13" workbookViewId="0">
      <selection activeCell="C21" sqref="C21:D21"/>
    </sheetView>
  </sheetViews>
  <sheetFormatPr defaultRowHeight="15" x14ac:dyDescent="0.25"/>
  <cols>
    <col min="3" max="3" width="25.140625" customWidth="1"/>
    <col min="5" max="5" width="4.28515625" customWidth="1"/>
  </cols>
  <sheetData>
    <row r="4" spans="3:8" x14ac:dyDescent="0.25">
      <c r="D4" t="s">
        <v>37</v>
      </c>
    </row>
    <row r="5" spans="3:8" x14ac:dyDescent="0.25">
      <c r="D5" t="s">
        <v>38</v>
      </c>
    </row>
    <row r="6" spans="3:8" x14ac:dyDescent="0.25">
      <c r="C6" t="s">
        <v>145</v>
      </c>
    </row>
    <row r="7" spans="3:8" x14ac:dyDescent="0.25">
      <c r="C7" t="s">
        <v>146</v>
      </c>
    </row>
    <row r="9" spans="3:8" ht="15.75" x14ac:dyDescent="0.25">
      <c r="F9" s="4" t="s">
        <v>152</v>
      </c>
      <c r="G9" s="4"/>
      <c r="H9" s="4"/>
    </row>
    <row r="10" spans="3:8" ht="15.75" x14ac:dyDescent="0.25">
      <c r="C10" s="3" t="s">
        <v>147</v>
      </c>
      <c r="F10" t="s">
        <v>153</v>
      </c>
      <c r="G10" t="s">
        <v>154</v>
      </c>
      <c r="H10" t="s">
        <v>155</v>
      </c>
    </row>
    <row r="11" spans="3:8" x14ac:dyDescent="0.25">
      <c r="C11" t="s">
        <v>0</v>
      </c>
      <c r="D11">
        <f>Vanhat!P6</f>
        <v>1988</v>
      </c>
    </row>
    <row r="12" spans="3:8" x14ac:dyDescent="0.25">
      <c r="C12" t="s">
        <v>1</v>
      </c>
      <c r="D12">
        <f>Vanhat!P7</f>
        <v>16</v>
      </c>
    </row>
    <row r="13" spans="3:8" x14ac:dyDescent="0.25">
      <c r="C13" t="s">
        <v>2</v>
      </c>
      <c r="D13">
        <f>Vanhat!P8</f>
        <v>10.1</v>
      </c>
    </row>
    <row r="14" spans="3:8" x14ac:dyDescent="0.25">
      <c r="C14" t="s">
        <v>3</v>
      </c>
      <c r="D14">
        <f>Vanhat!P9</f>
        <v>10.4</v>
      </c>
    </row>
    <row r="15" spans="3:8" x14ac:dyDescent="0.25">
      <c r="C15" t="s">
        <v>4</v>
      </c>
      <c r="D15">
        <f>Vanhat!P10</f>
        <v>27.8</v>
      </c>
    </row>
    <row r="17" spans="3:8" x14ac:dyDescent="0.25">
      <c r="C17" t="s">
        <v>7</v>
      </c>
      <c r="D17">
        <f>Vanhat!P14</f>
        <v>1800</v>
      </c>
    </row>
    <row r="18" spans="3:8" x14ac:dyDescent="0.25">
      <c r="C18" t="s">
        <v>9</v>
      </c>
      <c r="D18">
        <f>Vanhat!P16</f>
        <v>1600</v>
      </c>
    </row>
    <row r="19" spans="3:8" x14ac:dyDescent="0.25">
      <c r="C19" t="s">
        <v>10</v>
      </c>
      <c r="D19">
        <f>Vanhat!P17</f>
        <v>400</v>
      </c>
    </row>
    <row r="20" spans="3:8" x14ac:dyDescent="0.25">
      <c r="C20" t="s">
        <v>11</v>
      </c>
      <c r="D20">
        <f>Vanhat!P18</f>
        <v>2000</v>
      </c>
    </row>
    <row r="22" spans="3:8" x14ac:dyDescent="0.25">
      <c r="C22" t="s">
        <v>12</v>
      </c>
      <c r="D22">
        <f>Vanhat!P20</f>
        <v>73</v>
      </c>
    </row>
    <row r="23" spans="3:8" x14ac:dyDescent="0.25">
      <c r="C23" t="s">
        <v>13</v>
      </c>
      <c r="D23">
        <f>Vanhat!P21</f>
        <v>82</v>
      </c>
    </row>
    <row r="24" spans="3:8" x14ac:dyDescent="0.25">
      <c r="C24" t="s">
        <v>14</v>
      </c>
      <c r="D24">
        <f>Vanhat!P22</f>
        <v>480</v>
      </c>
    </row>
    <row r="25" spans="3:8" x14ac:dyDescent="0.25">
      <c r="C25" t="s">
        <v>101</v>
      </c>
      <c r="D25">
        <f>Vanhat!P23</f>
        <v>13.7</v>
      </c>
    </row>
    <row r="26" spans="3:8" x14ac:dyDescent="0.25">
      <c r="C26" t="s">
        <v>160</v>
      </c>
      <c r="D26">
        <f>Vanhat!P24</f>
        <v>70</v>
      </c>
    </row>
    <row r="28" spans="3:8" ht="15.75" x14ac:dyDescent="0.25">
      <c r="C28" s="3" t="s">
        <v>150</v>
      </c>
      <c r="F28" t="s">
        <v>153</v>
      </c>
      <c r="G28" t="s">
        <v>154</v>
      </c>
      <c r="H28" t="s">
        <v>155</v>
      </c>
    </row>
    <row r="29" spans="3:8" x14ac:dyDescent="0.25">
      <c r="C29" t="s">
        <v>80</v>
      </c>
      <c r="D29">
        <v>7</v>
      </c>
    </row>
    <row r="30" spans="3:8" x14ac:dyDescent="0.25">
      <c r="C30" t="s">
        <v>81</v>
      </c>
      <c r="D30">
        <v>210</v>
      </c>
    </row>
    <row r="31" spans="3:8" x14ac:dyDescent="0.25">
      <c r="C31" t="s">
        <v>82</v>
      </c>
      <c r="D31">
        <v>100</v>
      </c>
    </row>
    <row r="32" spans="3:8" x14ac:dyDescent="0.25">
      <c r="C32" t="s">
        <v>83</v>
      </c>
      <c r="D32">
        <v>1.5</v>
      </c>
    </row>
    <row r="33" spans="2:8" x14ac:dyDescent="0.25">
      <c r="C33" t="s">
        <v>84</v>
      </c>
      <c r="D33">
        <v>3</v>
      </c>
    </row>
    <row r="34" spans="2:8" x14ac:dyDescent="0.25">
      <c r="C34" t="s">
        <v>85</v>
      </c>
      <c r="D34">
        <v>93</v>
      </c>
    </row>
    <row r="35" spans="2:8" x14ac:dyDescent="0.25">
      <c r="C35" t="s">
        <v>85</v>
      </c>
      <c r="D35">
        <v>93</v>
      </c>
    </row>
    <row r="36" spans="2:8" x14ac:dyDescent="0.25">
      <c r="C36" t="s">
        <v>86</v>
      </c>
      <c r="D36" t="s">
        <v>87</v>
      </c>
    </row>
    <row r="37" spans="2:8" ht="15.75" x14ac:dyDescent="0.25">
      <c r="C37" s="3" t="s">
        <v>149</v>
      </c>
      <c r="F37" t="s">
        <v>153</v>
      </c>
      <c r="G37" t="s">
        <v>154</v>
      </c>
      <c r="H37" t="s">
        <v>155</v>
      </c>
    </row>
    <row r="38" spans="2:8" x14ac:dyDescent="0.25">
      <c r="B38" t="s">
        <v>102</v>
      </c>
      <c r="C38" t="s">
        <v>103</v>
      </c>
      <c r="D38">
        <v>33</v>
      </c>
    </row>
    <row r="39" spans="2:8" x14ac:dyDescent="0.25">
      <c r="C39" t="s">
        <v>104</v>
      </c>
      <c r="D39">
        <v>51</v>
      </c>
    </row>
    <row r="40" spans="2:8" x14ac:dyDescent="0.25">
      <c r="C40" t="s">
        <v>105</v>
      </c>
      <c r="D40">
        <v>16</v>
      </c>
    </row>
    <row r="41" spans="2:8" x14ac:dyDescent="0.25">
      <c r="B41" t="s">
        <v>106</v>
      </c>
      <c r="C41" t="s">
        <v>107</v>
      </c>
      <c r="D41">
        <v>1.8</v>
      </c>
    </row>
    <row r="42" spans="2:8" x14ac:dyDescent="0.25">
      <c r="C42" t="s">
        <v>108</v>
      </c>
      <c r="D42">
        <v>3</v>
      </c>
    </row>
    <row r="43" spans="2:8" x14ac:dyDescent="0.25">
      <c r="C43" t="s">
        <v>109</v>
      </c>
      <c r="D43">
        <v>7.1</v>
      </c>
    </row>
    <row r="44" spans="2:8" x14ac:dyDescent="0.25">
      <c r="B44" t="s">
        <v>110</v>
      </c>
      <c r="C44" t="s">
        <v>111</v>
      </c>
      <c r="D44">
        <v>180</v>
      </c>
    </row>
    <row r="45" spans="2:8" x14ac:dyDescent="0.25">
      <c r="C45" t="s">
        <v>112</v>
      </c>
      <c r="D45">
        <v>170</v>
      </c>
    </row>
    <row r="46" spans="2:8" x14ac:dyDescent="0.25">
      <c r="C46" t="s">
        <v>113</v>
      </c>
      <c r="D46">
        <v>30</v>
      </c>
    </row>
    <row r="47" spans="2:8" ht="15.75" x14ac:dyDescent="0.25">
      <c r="C47" s="3" t="s">
        <v>148</v>
      </c>
      <c r="F47" t="s">
        <v>153</v>
      </c>
      <c r="G47" t="s">
        <v>154</v>
      </c>
      <c r="H47" t="s">
        <v>155</v>
      </c>
    </row>
    <row r="48" spans="2:8" x14ac:dyDescent="0.25">
      <c r="C48" t="s">
        <v>118</v>
      </c>
      <c r="D48" t="s">
        <v>122</v>
      </c>
    </row>
    <row r="49" spans="3:4" x14ac:dyDescent="0.25">
      <c r="C49" t="s">
        <v>126</v>
      </c>
      <c r="D49">
        <v>14</v>
      </c>
    </row>
    <row r="50" spans="3:4" x14ac:dyDescent="0.25">
      <c r="C50" t="s">
        <v>127</v>
      </c>
      <c r="D50">
        <v>114</v>
      </c>
    </row>
    <row r="51" spans="3:4" x14ac:dyDescent="0.25">
      <c r="C51" t="s">
        <v>128</v>
      </c>
      <c r="D51">
        <v>1.5</v>
      </c>
    </row>
    <row r="52" spans="3:4" x14ac:dyDescent="0.25">
      <c r="C52" t="s">
        <v>129</v>
      </c>
      <c r="D52">
        <v>124</v>
      </c>
    </row>
    <row r="53" spans="3:4" x14ac:dyDescent="0.25">
      <c r="C53" t="s">
        <v>130</v>
      </c>
      <c r="D53">
        <v>10</v>
      </c>
    </row>
    <row r="54" spans="3:4" x14ac:dyDescent="0.25">
      <c r="C54" t="s">
        <v>131</v>
      </c>
      <c r="D54">
        <v>6</v>
      </c>
    </row>
    <row r="55" spans="3:4" x14ac:dyDescent="0.25">
      <c r="C55" t="s">
        <v>132</v>
      </c>
      <c r="D55">
        <v>24</v>
      </c>
    </row>
    <row r="56" spans="3:4" x14ac:dyDescent="0.25">
      <c r="C56" t="s">
        <v>133</v>
      </c>
      <c r="D56">
        <v>18</v>
      </c>
    </row>
    <row r="57" spans="3:4" x14ac:dyDescent="0.25">
      <c r="C57" t="s">
        <v>134</v>
      </c>
      <c r="D57">
        <v>30</v>
      </c>
    </row>
    <row r="58" spans="3:4" x14ac:dyDescent="0.25">
      <c r="C58" t="s">
        <v>135</v>
      </c>
      <c r="D58" t="s">
        <v>141</v>
      </c>
    </row>
  </sheetData>
  <mergeCells count="1"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Vanhat</vt:lpstr>
      <vt:lpstr>Kotkamills</vt:lpstr>
      <vt:lpstr>Kymi</vt:lpstr>
      <vt:lpstr>Sunila</vt:lpstr>
      <vt:lpstr>Kemi, Stora </vt:lpstr>
      <vt:lpstr>Varkaus</vt:lpstr>
      <vt:lpstr>Äänekoski</vt:lpstr>
      <vt:lpstr>Imatra</vt:lpstr>
      <vt:lpstr>Oulu</vt:lpstr>
      <vt:lpstr>Kemi, Botnia</vt:lpstr>
      <vt:lpstr>Kaukas</vt:lpstr>
      <vt:lpstr>Enocell</vt:lpstr>
      <vt:lpstr>Rauma</vt:lpstr>
      <vt:lpstr>Joutseno</vt:lpstr>
      <vt:lpstr>Wisaforest</vt:lpstr>
    </vt:vector>
  </TitlesOfParts>
  <Company>LUT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 Vakkilainen</dc:creator>
  <cp:lastModifiedBy>Markus Nieminen</cp:lastModifiedBy>
  <dcterms:created xsi:type="dcterms:W3CDTF">2018-09-17T09:04:00Z</dcterms:created>
  <dcterms:modified xsi:type="dcterms:W3CDTF">2018-10-24T09:51:34Z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1258505714</vt:i4>
  </property>
  <property fmtid="{D5CDD505-2E9C-101B-9397-08002B2CF9AE}" pid="3" name="_NewReviewCycle">
    <vt:lpwstr/>
  </property>
  <property fmtid="{D5CDD505-2E9C-101B-9397-08002B2CF9AE}" pid="4" name="_EmailSubject">
    <vt:lpwstr>Endotus LTR projektiksi</vt:lpwstr>
  </property>
  <property fmtid="{D5CDD505-2E9C-101B-9397-08002B2CF9AE}" pid="5" name="_AuthorEmail">
    <vt:lpwstr>Esa.Vakkilainen@lut.fi</vt:lpwstr>
  </property>
  <property fmtid="{D5CDD505-2E9C-101B-9397-08002B2CF9AE}" pid="6" name="_AuthorEmailDisplayName">
    <vt:lpwstr>Esa Vakkilainen</vt:lpwstr>
  </property>
  <property fmtid="{D5CDD505-2E9C-101B-9397-08002B2CF9AE}" pid="7" name="_ReviewingToolsShownOnce">
    <vt:lpwstr/>
  </property>
</Properties>
</file>